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8915" windowHeight="11685" tabRatio="816" activeTab="4"/>
  </bookViews>
  <sheets>
    <sheet name="Inventario Actual" sheetId="20" r:id="rId1"/>
    <sheet name="Naturalizaciones Otorgadas" sheetId="18" r:id="rId2"/>
    <sheet name="Naturalizaciones Solicitudes" sheetId="19" r:id="rId3"/>
    <sheet name="Certif. Naturlz." sheetId="17" r:id="rId4"/>
    <sheet name="No Nacionalidad" sheetId="15" r:id="rId5"/>
    <sheet name="Estatus Mig." sheetId="14" r:id="rId6"/>
    <sheet name="Copia Acta Nac." sheetId="21" r:id="rId7"/>
    <sheet name="Copia Acta Matrim" sheetId="23" r:id="rId8"/>
    <sheet name="Renuncia a Nacionalidad" sheetId="16" r:id="rId9"/>
  </sheets>
  <definedNames>
    <definedName name="_xlnm._FilterDatabase" localSheetId="3" hidden="1">'Certif. Naturlz.'!$C$3:$E$100</definedName>
    <definedName name="_xlnm._FilterDatabase" localSheetId="1" hidden="1">'Naturalizaciones Otorgadas'!$H$6:$J$23</definedName>
    <definedName name="_xlnm._FilterDatabase" localSheetId="2" hidden="1">'Naturalizaciones Solicitudes'!$D$6:$F$38</definedName>
    <definedName name="_xlnm.Print_Area" localSheetId="2">'Naturalizaciones Solicitudes'!$A$2:$S$38</definedName>
  </definedNames>
  <calcPr calcId="145621"/>
</workbook>
</file>

<file path=xl/calcChain.xml><?xml version="1.0" encoding="utf-8"?>
<calcChain xmlns="http://schemas.openxmlformats.org/spreadsheetml/2006/main">
  <c r="O14" i="18" l="1"/>
  <c r="O9" i="18"/>
  <c r="O10" i="18" l="1"/>
  <c r="O11" i="18"/>
  <c r="O23" i="18" l="1"/>
  <c r="O8" i="18"/>
  <c r="O13" i="18"/>
  <c r="O12" i="18"/>
  <c r="O15" i="18"/>
  <c r="O20" i="18"/>
  <c r="O22" i="18"/>
  <c r="O21" i="18"/>
  <c r="O18" i="18"/>
  <c r="O17" i="18"/>
  <c r="O16" i="18"/>
</calcChain>
</file>

<file path=xl/sharedStrings.xml><?xml version="1.0" encoding="utf-8"?>
<sst xmlns="http://schemas.openxmlformats.org/spreadsheetml/2006/main" count="1674" uniqueCount="701">
  <si>
    <t>No.</t>
  </si>
  <si>
    <t>Provincia</t>
  </si>
  <si>
    <t>Municipio</t>
  </si>
  <si>
    <t>Sector</t>
  </si>
  <si>
    <t>Nombre y Apellido 
del Extranjero</t>
  </si>
  <si>
    <t>Nacionalidad</t>
  </si>
  <si>
    <t>Sexo</t>
  </si>
  <si>
    <t>Edad</t>
  </si>
  <si>
    <t>Dirección en República Dominicana</t>
  </si>
  <si>
    <t>Ocupación</t>
  </si>
  <si>
    <t>Tiempo residiendo 
en el País</t>
  </si>
  <si>
    <t>Fecha 
Solicitud</t>
  </si>
  <si>
    <t>Fecha 
Entrega</t>
  </si>
  <si>
    <t xml:space="preserve">Fecha 
Solicitud </t>
  </si>
  <si>
    <t>País Origen</t>
  </si>
  <si>
    <t>Fecha  naturalizado</t>
  </si>
  <si>
    <t>Razón de solicitud renuncia a nacionalidad</t>
  </si>
  <si>
    <t>1. Cantidad de Naturalizaciones Otorgadas</t>
  </si>
  <si>
    <t>Fecha 
Juramentación</t>
  </si>
  <si>
    <t>Número de Resolución</t>
  </si>
  <si>
    <t>Decreto</t>
  </si>
  <si>
    <t>Tipo de Proceso</t>
  </si>
  <si>
    <t>Número de Certificado</t>
  </si>
  <si>
    <t>Número de Pasaporte</t>
  </si>
  <si>
    <t>Correo Electronico</t>
  </si>
  <si>
    <t>Teléfono</t>
  </si>
  <si>
    <t>Fecha de Nacimiento</t>
  </si>
  <si>
    <t>Cédula</t>
  </si>
  <si>
    <t>Género</t>
  </si>
  <si>
    <t>Estado Civil</t>
  </si>
  <si>
    <t>DIRECCIÓN NATURALIZACIONES</t>
  </si>
  <si>
    <t>DIRECCION NATURALIZACIONES</t>
  </si>
  <si>
    <t>INFORMACIÓN ESTADÍSTICA:</t>
  </si>
  <si>
    <r>
      <rPr>
        <b/>
        <i/>
        <sz val="12"/>
        <color theme="1"/>
        <rFont val="Verdana"/>
        <family val="2"/>
      </rPr>
      <t>Nota:</t>
    </r>
    <r>
      <rPr>
        <i/>
        <sz val="12"/>
        <color theme="1"/>
        <rFont val="Verdana"/>
        <family val="2"/>
      </rPr>
      <t xml:space="preserve"> Las áreas deben reportar sus informaciones dentro del plazo establecido 
del 1 al 5 de cada mes, posterior al mes de ejecución.</t>
    </r>
  </si>
  <si>
    <t>3. Cantidad de certificaciones de nacionalidad.</t>
  </si>
  <si>
    <t>4. Cantidad de certificaciones de no nacionalidad.</t>
  </si>
  <si>
    <t>5. Cantidad de certificaciones de proceso de naturalización (estatus)</t>
  </si>
  <si>
    <t>6. Cantidad de emisión de copia certificada de acta de nacimiento de extranjero.</t>
  </si>
  <si>
    <t>7. Cantidad de emisión de copia certificada de acta de matrimonio de extranjero.</t>
  </si>
  <si>
    <t>8. Cantidad de renuncia a nacionalidad solicitadas.</t>
  </si>
  <si>
    <t>9. Cantidad de renuncia a nacionalidad entregadas.</t>
  </si>
  <si>
    <t>VICEMINISTERIO GESTIÓN MIGRATORIA Y NATURALIZACIÓN</t>
  </si>
  <si>
    <t>2. Cantidad de Naturalizaciones solicitadas</t>
  </si>
  <si>
    <t>1. Cantidad de naturalizaciones otorgadas por tipo, rango de edad, sexo, nacionalidad, 
    ocupación y provincia.</t>
  </si>
  <si>
    <t>2. Cantidad de naturalizaciones solicitadas por tipo, rango de edad, sexo, nacionalidad, 
    ocupación y provincia.</t>
  </si>
  <si>
    <t>Razón de solicitud</t>
  </si>
  <si>
    <t>8. Certificados de Renuncia a Nacionalidad</t>
  </si>
  <si>
    <t>Para Uso Interno de  la Dirección de Naturalización</t>
  </si>
  <si>
    <t>Abogado Y/O Representante</t>
  </si>
  <si>
    <t>Notario Actuante</t>
  </si>
  <si>
    <t xml:space="preserve"> </t>
  </si>
  <si>
    <t>MATRIMONIO</t>
  </si>
  <si>
    <t>VENEZUELA</t>
  </si>
  <si>
    <t>F</t>
  </si>
  <si>
    <t>CASADA</t>
  </si>
  <si>
    <t xml:space="preserve">FECHA DE NACIMIENTO </t>
  </si>
  <si>
    <t xml:space="preserve">CORNELIUS LEON DYSON </t>
  </si>
  <si>
    <t xml:space="preserve">NEW YORK </t>
  </si>
  <si>
    <t xml:space="preserve">NORTEAMERICANA </t>
  </si>
  <si>
    <t>A16745523</t>
  </si>
  <si>
    <t xml:space="preserve">CLEONDYSON@GMAIL.COM </t>
  </si>
  <si>
    <t>809-710-7612 / 908-835-3500</t>
  </si>
  <si>
    <t>402-5407727-0</t>
  </si>
  <si>
    <t>M</t>
  </si>
  <si>
    <t>SOLTERO</t>
  </si>
  <si>
    <t xml:space="preserve">ADMINISTRADOR </t>
  </si>
  <si>
    <t xml:space="preserve">2 AÑOS </t>
  </si>
  <si>
    <t xml:space="preserve">PUERTO PLATA </t>
  </si>
  <si>
    <t xml:space="preserve">SOSUA </t>
  </si>
  <si>
    <t xml:space="preserve">CABARETE </t>
  </si>
  <si>
    <t>WEUNFENG LIANG</t>
  </si>
  <si>
    <t>CHINA</t>
  </si>
  <si>
    <t>COMECIANTE</t>
  </si>
  <si>
    <t>SANTO DOMINGO</t>
  </si>
  <si>
    <t>DISTRITO NACIONAL</t>
  </si>
  <si>
    <t>NACO</t>
  </si>
  <si>
    <t>ELISABTH JULIE LUCE ROBER RUELL</t>
  </si>
  <si>
    <t>FRANCIA</t>
  </si>
  <si>
    <t>CONSUTORA</t>
  </si>
  <si>
    <t>GAZCUE</t>
  </si>
  <si>
    <t>WERNER HANS HELNZ LUDOWIG</t>
  </si>
  <si>
    <t>ALEMNIA</t>
  </si>
  <si>
    <t>ALEMANIA</t>
  </si>
  <si>
    <t>JULIO LUCAS SUAREZ DIAZ</t>
  </si>
  <si>
    <t>CUBA</t>
  </si>
  <si>
    <t>EMPLEADO PRIVADO</t>
  </si>
  <si>
    <t>SANTIAGO</t>
  </si>
  <si>
    <t>CENTRO DE LA CIUDAD</t>
  </si>
  <si>
    <t xml:space="preserve">ESMERALDA SAYOGO PEREZ </t>
  </si>
  <si>
    <t>ESTUDIANTE DE ODONNLOGIA</t>
  </si>
  <si>
    <t>LIN LIN (LIN LAM)</t>
  </si>
  <si>
    <t xml:space="preserve">CHINA </t>
  </si>
  <si>
    <t xml:space="preserve">COMERCIANTE </t>
  </si>
  <si>
    <t xml:space="preserve">ALTOS ARROYO HONDO </t>
  </si>
  <si>
    <t>ARIF JAMAL</t>
  </si>
  <si>
    <t>PAKIRTAN</t>
  </si>
  <si>
    <t>CASICAZGO</t>
  </si>
  <si>
    <t>EDITH ELIZABETH CACERES PERLA</t>
  </si>
  <si>
    <t>SALVADOREÑA</t>
  </si>
  <si>
    <t>SALVADODOR</t>
  </si>
  <si>
    <t>AMA DE CASA</t>
  </si>
  <si>
    <t>EL LIMON</t>
  </si>
  <si>
    <t>CAROLINA GOMEZ TRUJULLO</t>
  </si>
  <si>
    <t>COLOMBIA</t>
  </si>
  <si>
    <t>AQ514214</t>
  </si>
  <si>
    <t>CAROLINA GOMEZ19@GMAIL.COM</t>
  </si>
  <si>
    <t>829/854/7241/809/686/3209</t>
  </si>
  <si>
    <t>402/3732947/5</t>
  </si>
  <si>
    <t>ESTUDIANTE</t>
  </si>
  <si>
    <t>7 AÑOS</t>
  </si>
  <si>
    <t xml:space="preserve">SANTO DOMINGO </t>
  </si>
  <si>
    <t>SANTO DOMINGO ESTE</t>
  </si>
  <si>
    <t>LOS TRINITARIO 11</t>
  </si>
  <si>
    <t xml:space="preserve">XIOMARA QUIROZ SUAREZ  </t>
  </si>
  <si>
    <t xml:space="preserve">ORDINARIO </t>
  </si>
  <si>
    <t>AR-704361</t>
  </si>
  <si>
    <t xml:space="preserve">809-373-8869 / 849-207-6874 </t>
  </si>
  <si>
    <t>402-2056152-2</t>
  </si>
  <si>
    <t>DISEÑADORA</t>
  </si>
  <si>
    <t xml:space="preserve">16 AÑOS </t>
  </si>
  <si>
    <t xml:space="preserve">DISTRITO NACIONAL </t>
  </si>
  <si>
    <t>MIRADOR NORTE</t>
  </si>
  <si>
    <t xml:space="preserve">ANTONY  BOLLINO  </t>
  </si>
  <si>
    <t xml:space="preserve">ITALIA </t>
  </si>
  <si>
    <t xml:space="preserve">ITALIANA </t>
  </si>
  <si>
    <t>YB6675517</t>
  </si>
  <si>
    <t>AIL.@ANTONYBOLLINO.IL</t>
  </si>
  <si>
    <t>829-523-8421 / 829-308-4110</t>
  </si>
  <si>
    <t>402-2228175-6</t>
  </si>
  <si>
    <t>CASADO</t>
  </si>
  <si>
    <t xml:space="preserve">CAPITAN  DE YATE </t>
  </si>
  <si>
    <t xml:space="preserve">13 AÑOS </t>
  </si>
  <si>
    <t xml:space="preserve">LA ROMANA </t>
  </si>
  <si>
    <t xml:space="preserve">ROMANA </t>
  </si>
  <si>
    <t xml:space="preserve">CASA DE CAMPO </t>
  </si>
  <si>
    <t xml:space="preserve">ENRICO NICOLA VIALE </t>
  </si>
  <si>
    <t xml:space="preserve">HAITI </t>
  </si>
  <si>
    <t>HAITIANA</t>
  </si>
  <si>
    <t>EMPRESARIO</t>
  </si>
  <si>
    <t>PUERTO PLATA</t>
  </si>
  <si>
    <t>SOSUA</t>
  </si>
  <si>
    <t xml:space="preserve">EL BATEY </t>
  </si>
  <si>
    <t>JAVIER CARMONA PEREZ</t>
  </si>
  <si>
    <t>VENEZOLANA</t>
  </si>
  <si>
    <t xml:space="preserve">CONTADOR </t>
  </si>
  <si>
    <t>PIANTINI</t>
  </si>
  <si>
    <t>CAROLINA ELISA MACHADO SILVa</t>
  </si>
  <si>
    <t xml:space="preserve">XIOMARA DEL CARMEN VALENZUELA RIZO </t>
  </si>
  <si>
    <t xml:space="preserve">NICARAGUA </t>
  </si>
  <si>
    <t>NICARAGUENSE</t>
  </si>
  <si>
    <t xml:space="preserve">SAN PEDRO DE MACORIS </t>
  </si>
  <si>
    <t xml:space="preserve">SAN PEDRO </t>
  </si>
  <si>
    <t>VILLA PROVIDENCE</t>
  </si>
  <si>
    <t xml:space="preserve">LLILIAN MILAGROS GARCIA RODRIGUEZ </t>
  </si>
  <si>
    <t>CUBANA</t>
  </si>
  <si>
    <t xml:space="preserve">SANTO DOMINGO ESTE </t>
  </si>
  <si>
    <t xml:space="preserve">LOS TRES OJOS </t>
  </si>
  <si>
    <t>DIEGO FERNANDO GUTIERREZ SUNIAGA</t>
  </si>
  <si>
    <t xml:space="preserve">WEN WEN  WU </t>
  </si>
  <si>
    <t>16/10/1195</t>
  </si>
  <si>
    <t>PROFESOR</t>
  </si>
  <si>
    <t xml:space="preserve">ZONA UNIVERSITARIA </t>
  </si>
  <si>
    <t xml:space="preserve">SANTO DOINGO OESTE </t>
  </si>
  <si>
    <t>KATANGA</t>
  </si>
  <si>
    <t xml:space="preserve">ELIADES IGNACIO ACOSTA MATOS </t>
  </si>
  <si>
    <t>CUBANO</t>
  </si>
  <si>
    <t xml:space="preserve">BELLA VISTA </t>
  </si>
  <si>
    <t>YANLING CEN</t>
  </si>
  <si>
    <t>ALMA ROSA2</t>
  </si>
  <si>
    <t>YANQUN CEN WU</t>
  </si>
  <si>
    <t>JOSE JORGE JULIA TURULL VILLANOVS</t>
  </si>
  <si>
    <t>28/01/1865</t>
  </si>
  <si>
    <t>ESPAÑA</t>
  </si>
  <si>
    <t xml:space="preserve">MEI - YING KO KO </t>
  </si>
  <si>
    <t xml:space="preserve">TAIWAN </t>
  </si>
  <si>
    <t>TAIWAN</t>
  </si>
  <si>
    <t>SAN FRANCISCO DE MACORI</t>
  </si>
  <si>
    <t>SAN FRACISCO DE MACORI</t>
  </si>
  <si>
    <t>ANDUJAR</t>
  </si>
  <si>
    <t>ESAU FLORES VALENCIA</t>
  </si>
  <si>
    <t>MEXICANO</t>
  </si>
  <si>
    <t>DISEÑAD GRAFICO</t>
  </si>
  <si>
    <t xml:space="preserve">YURY ANATOLIEVICH SOROKIN </t>
  </si>
  <si>
    <t>RUSIA</t>
  </si>
  <si>
    <t>INGENIERO ELECTONICO</t>
  </si>
  <si>
    <t>PERLA MARINA</t>
  </si>
  <si>
    <t xml:space="preserve">YUAN - CHING CHEN </t>
  </si>
  <si>
    <t xml:space="preserve">ECUADOR </t>
  </si>
  <si>
    <t>QUITO</t>
  </si>
  <si>
    <t>CUMBAYA</t>
  </si>
  <si>
    <t xml:space="preserve">MITCHELL AGUILERA  HERNANDEZ </t>
  </si>
  <si>
    <t xml:space="preserve">CUBANO </t>
  </si>
  <si>
    <t xml:space="preserve">MIRADOR SUR </t>
  </si>
  <si>
    <t>LUIS CORRALES RODRIGUEZ</t>
  </si>
  <si>
    <t>SAMANA</t>
  </si>
  <si>
    <t>LAS TERRENAS</t>
  </si>
  <si>
    <t>CENTRO DE LA CIUDA</t>
  </si>
  <si>
    <t>21 AÑOS</t>
  </si>
  <si>
    <t xml:space="preserve">LUIS ALBERTO VALDES MRTINEZ </t>
  </si>
  <si>
    <t xml:space="preserve">CUBA </t>
  </si>
  <si>
    <t xml:space="preserve">CUBANA </t>
  </si>
  <si>
    <t xml:space="preserve">INGENIERO </t>
  </si>
  <si>
    <t xml:space="preserve">LAS PRADERAS </t>
  </si>
  <si>
    <t xml:space="preserve">MAIDA HERNANDEZ PASTRANA </t>
  </si>
  <si>
    <t xml:space="preserve">LA ALTAGRACIA </t>
  </si>
  <si>
    <t xml:space="preserve">HIGUEY </t>
  </si>
  <si>
    <t xml:space="preserve">BAVARO </t>
  </si>
  <si>
    <t xml:space="preserve">MARYORIE PELEGRIN HERNANDEZ </t>
  </si>
  <si>
    <t xml:space="preserve">EDDY OCHOA GUZMAN </t>
  </si>
  <si>
    <t xml:space="preserve">ARTISTA </t>
  </si>
  <si>
    <t xml:space="preserve">ZONA  COLONIAL </t>
  </si>
  <si>
    <t xml:space="preserve">ANA MARIA CABALLERO NUÑEZ </t>
  </si>
  <si>
    <t xml:space="preserve">URUGUAY </t>
  </si>
  <si>
    <t xml:space="preserve">URUGUAYA </t>
  </si>
  <si>
    <t xml:space="preserve">MAESTRA </t>
  </si>
  <si>
    <t>OLGA LYAPUSTINA</t>
  </si>
  <si>
    <t>JUBILADA</t>
  </si>
  <si>
    <t xml:space="preserve">GRIGORY BORISOVICH AGASHKIN </t>
  </si>
  <si>
    <t xml:space="preserve">JUBILADO </t>
  </si>
  <si>
    <t xml:space="preserve">ALEXEY GROGORIEVICH AGASHKIN </t>
  </si>
  <si>
    <t xml:space="preserve">FRANCESCO DI BARTOLO </t>
  </si>
  <si>
    <t>YB3046174</t>
  </si>
  <si>
    <t>GENIODEBA@GMAIL.COM</t>
  </si>
  <si>
    <t>809-893-8559</t>
  </si>
  <si>
    <t>402-5075405-4</t>
  </si>
  <si>
    <t xml:space="preserve">CASADO </t>
  </si>
  <si>
    <t xml:space="preserve">EMPLEADO PRIVADO </t>
  </si>
  <si>
    <t xml:space="preserve">5 AÑOS </t>
  </si>
  <si>
    <t xml:space="preserve">LA ESPERILLA </t>
  </si>
  <si>
    <t>ROSANGEL YAMILETH FLORES NUÑUZ</t>
  </si>
  <si>
    <t>VENAZUELA</t>
  </si>
  <si>
    <t>FRMULTISERVICIOSSRI@GMAIL. COM</t>
  </si>
  <si>
    <t>849-243-3223-809-3698117</t>
  </si>
  <si>
    <t>402-4591971-3</t>
  </si>
  <si>
    <t>COMTABLE</t>
  </si>
  <si>
    <t>02 AÑOS</t>
  </si>
  <si>
    <t xml:space="preserve">DISTRITO NACIONAL  OESTE </t>
  </si>
  <si>
    <t>BAYONA</t>
  </si>
  <si>
    <t>LUZ FRANCIA GOMEZ ARIAS</t>
  </si>
  <si>
    <t>VICENTE PEREZ GONZALEZ</t>
  </si>
  <si>
    <t>ESPANA</t>
  </si>
  <si>
    <t>PAP165239</t>
  </si>
  <si>
    <t>LAS VICTORIA</t>
  </si>
  <si>
    <t>MARIA PEREZ GONZALEZ</t>
  </si>
  <si>
    <t>LA VICTORIA</t>
  </si>
  <si>
    <t>CORTADO</t>
  </si>
  <si>
    <t>RES. HARMARY11</t>
  </si>
  <si>
    <t>YASELI DE LA CARIDAD LEYVA PEREZ</t>
  </si>
  <si>
    <t xml:space="preserve">ESTUDIANTE </t>
  </si>
  <si>
    <t>OZAMA</t>
  </si>
  <si>
    <t>JENS STEFAN LINDEN</t>
  </si>
  <si>
    <t>SUECA</t>
  </si>
  <si>
    <t>ADMINITRACION</t>
  </si>
  <si>
    <t>LA TRINITARIA</t>
  </si>
  <si>
    <t>MARINO CASTANTINI PACI</t>
  </si>
  <si>
    <t>ITALIA</t>
  </si>
  <si>
    <t>PENSIONADO</t>
  </si>
  <si>
    <t>GERARDO GONZALEZ GONZALEZ</t>
  </si>
  <si>
    <t>PAK682539</t>
  </si>
  <si>
    <t>890/371/3230</t>
  </si>
  <si>
    <t>402-5148210-1</t>
  </si>
  <si>
    <t>PESIONADO</t>
  </si>
  <si>
    <t>ALINA ARTOMONOVA</t>
  </si>
  <si>
    <t>KAZAJISTAN</t>
  </si>
  <si>
    <t>KASAJISTAN</t>
  </si>
  <si>
    <t>YULIYA GAMZA</t>
  </si>
  <si>
    <t>LAZARO HENRRY ALEGRANT DE LA TORRE</t>
  </si>
  <si>
    <t>K474641</t>
  </si>
  <si>
    <t>LUIS23432000@GMAIL.COM</t>
  </si>
  <si>
    <t>809/861/2080/829/673/7268</t>
  </si>
  <si>
    <t>402-2213188-6</t>
  </si>
  <si>
    <t>SACERDOTE</t>
  </si>
  <si>
    <t>AGUSTIN MAILLO PEREZ</t>
  </si>
  <si>
    <t>SONA UNIVERSITARIA</t>
  </si>
  <si>
    <t xml:space="preserve">DEISY TATIANA  DUARTE GUTIERREZ </t>
  </si>
  <si>
    <t>COLOMBIANA</t>
  </si>
  <si>
    <t>AT450103</t>
  </si>
  <si>
    <t>DE.TATIANAD@GMAIL.COM</t>
  </si>
  <si>
    <t>809-8604356 / 829-988-9146</t>
  </si>
  <si>
    <t>402-4636189-9</t>
  </si>
  <si>
    <t>MEDICO</t>
  </si>
  <si>
    <t xml:space="preserve">4 AÑOS </t>
  </si>
  <si>
    <t xml:space="preserve">ENSANCHE QUISQUEYA </t>
  </si>
  <si>
    <t xml:space="preserve">YUN - SHEN LEE </t>
  </si>
  <si>
    <t xml:space="preserve">RUBEN RAMOS LOPEZ </t>
  </si>
  <si>
    <t>PILOTO</t>
  </si>
  <si>
    <t>SANTO DOMINGO NORTE</t>
  </si>
  <si>
    <t xml:space="preserve">BUENA VENTURANZA </t>
  </si>
  <si>
    <t>ANGEL SATORIUS CARVAJAL</t>
  </si>
  <si>
    <t>PAD223323</t>
  </si>
  <si>
    <t>ASARRIUS@golfexcel .com</t>
  </si>
  <si>
    <t>809/501/2219</t>
  </si>
  <si>
    <t>402/2468009/6</t>
  </si>
  <si>
    <t>11 AÑOS</t>
  </si>
  <si>
    <t>LA ALTAGRACIA</t>
  </si>
  <si>
    <t>HIGUEY</t>
  </si>
  <si>
    <t>JUANILLO</t>
  </si>
  <si>
    <t>SHAZIA DIBA</t>
  </si>
  <si>
    <t>KAKISTAN</t>
  </si>
  <si>
    <t>PUNTA CANA</t>
  </si>
  <si>
    <t>PLAZA ESTRELLA</t>
  </si>
  <si>
    <t>PIETRO DEMITRIO DIMITRI</t>
  </si>
  <si>
    <t>GUAYANA</t>
  </si>
  <si>
    <t>BRITANICA</t>
  </si>
  <si>
    <t>INGENIERO</t>
  </si>
  <si>
    <t>ENS. SERRULLES</t>
  </si>
  <si>
    <t>IQBAL HUSSAIN CHEEMA</t>
  </si>
  <si>
    <t>SHAHBAZ HUSSAIN CHEEMA CHEEMA</t>
  </si>
  <si>
    <t>HELMIN ANTONIO CHOURIO COLINA</t>
  </si>
  <si>
    <t>ANCHOURIO@GMAIL.COM</t>
  </si>
  <si>
    <t>809/922/9713849/354/9500</t>
  </si>
  <si>
    <t xml:space="preserve">LUIS ALBERTO MIRANDA RAMOS </t>
  </si>
  <si>
    <t>CERROS DE GURABO 3</t>
  </si>
  <si>
    <t>GRENYS FRANCO CAMACHO</t>
  </si>
  <si>
    <t>EMPRESARIA</t>
  </si>
  <si>
    <t>QUISQUEYA</t>
  </si>
  <si>
    <t>QIDONG HE GONG</t>
  </si>
  <si>
    <t xml:space="preserve">TORRE CHAIMA 1 </t>
  </si>
  <si>
    <t xml:space="preserve">                     08/14/1974</t>
  </si>
  <si>
    <t>QASIM HAFEEZ</t>
  </si>
  <si>
    <t xml:space="preserve">PAKISTAN </t>
  </si>
  <si>
    <t>HERRERA</t>
  </si>
  <si>
    <t>WIFREDOADORNO AYALA</t>
  </si>
  <si>
    <t>PUERTO RICO</t>
  </si>
  <si>
    <t>DIAZJIMENEZ.MADELAINE@GMAIL.COM</t>
  </si>
  <si>
    <t>809-535-5028</t>
  </si>
  <si>
    <t>402-4769010-6</t>
  </si>
  <si>
    <t>CHEFER</t>
  </si>
  <si>
    <t xml:space="preserve">3 AÑOS </t>
  </si>
  <si>
    <t>VILLA MELLA</t>
  </si>
  <si>
    <t xml:space="preserve">WEICHANG MO </t>
  </si>
  <si>
    <t xml:space="preserve">SANTO DOMINGO OESTE </t>
  </si>
  <si>
    <t xml:space="preserve">LOS RIOS </t>
  </si>
  <si>
    <t>RONALD RANCE HIDALGO CHIRINOS</t>
  </si>
  <si>
    <t>RONALDHIDALGO890@GMAIL.COM</t>
  </si>
  <si>
    <t>809-455-5355 / 829-763-4896</t>
  </si>
  <si>
    <t>402-4476601-1</t>
  </si>
  <si>
    <t>LOS RIOS DE ANAMUYA</t>
  </si>
  <si>
    <t>402-2830123-6</t>
  </si>
  <si>
    <t>ING. ELECTRCISTA</t>
  </si>
  <si>
    <t>8 ANOS</t>
  </si>
  <si>
    <t>ARROYO HONDO</t>
  </si>
  <si>
    <t xml:space="preserve">MILAGROS ADA MEDINA DE CASTRO </t>
  </si>
  <si>
    <t>K622473</t>
  </si>
  <si>
    <t xml:space="preserve">MDCASTRO7178@HOTMAIL.COM </t>
  </si>
  <si>
    <t>809-412-7944 / 829-913-5150</t>
  </si>
  <si>
    <t>001-1879056-7</t>
  </si>
  <si>
    <t>MAESTRA DE DANZA</t>
  </si>
  <si>
    <t xml:space="preserve">17 ANOS </t>
  </si>
  <si>
    <t xml:space="preserve">ATALA </t>
  </si>
  <si>
    <t xml:space="preserve">ALDO ANTONIO </t>
  </si>
  <si>
    <t>EVARISTO MORALES</t>
  </si>
  <si>
    <t>CARLOS ALFONSO FENG WU</t>
  </si>
  <si>
    <t xml:space="preserve">ING. CIVIL </t>
  </si>
  <si>
    <t xml:space="preserve">TERRAZAS DEL PARQUE </t>
  </si>
  <si>
    <t xml:space="preserve">FRANCISCO ANTONIO FERNANDEZ ARIAS </t>
  </si>
  <si>
    <t>02/02/1885</t>
  </si>
  <si>
    <t xml:space="preserve">FU CHANG  HE </t>
  </si>
  <si>
    <t xml:space="preserve">JOSUE  CORONEL GARCIA </t>
  </si>
  <si>
    <t xml:space="preserve">CIUDAD NUEVA </t>
  </si>
  <si>
    <t>YU TANG FONG</t>
  </si>
  <si>
    <t>YUE CHAN WU</t>
  </si>
  <si>
    <t>VILLA FRANCISCA</t>
  </si>
  <si>
    <t xml:space="preserve">SANDRA VELIZ RODRIGUEZ </t>
  </si>
  <si>
    <t>CAJERA</t>
  </si>
  <si>
    <t xml:space="preserve">MIRAMAR </t>
  </si>
  <si>
    <t xml:space="preserve">EDUARDO JULIAN DE LA TORRE  GARCIA </t>
  </si>
  <si>
    <t xml:space="preserve">XIAOYAN WU </t>
  </si>
  <si>
    <t xml:space="preserve">MENDOZA </t>
  </si>
  <si>
    <t xml:space="preserve">MAYA GUEORGUIEVA DIMITROVA </t>
  </si>
  <si>
    <t xml:space="preserve">BULGARA </t>
  </si>
  <si>
    <t xml:space="preserve">BULGARIA </t>
  </si>
  <si>
    <t xml:space="preserve">LOS PRADOS </t>
  </si>
  <si>
    <t xml:space="preserve">VALERI GUEORGUIEV DIMITROV </t>
  </si>
  <si>
    <t xml:space="preserve">VIRGINIA FERNANDEZ BARRAL </t>
  </si>
  <si>
    <t xml:space="preserve">ANDREA ROSSI CARLOMAGNO </t>
  </si>
  <si>
    <t>19/06/1862</t>
  </si>
  <si>
    <t>ITALIANA</t>
  </si>
  <si>
    <t xml:space="preserve">ADOLFO GONZALEZ JN </t>
  </si>
  <si>
    <t xml:space="preserve">86 AÑOS </t>
  </si>
  <si>
    <t>CASA DE CAMPO</t>
  </si>
  <si>
    <t>CAIQUAN WU</t>
  </si>
  <si>
    <t>LOS MINA</t>
  </si>
  <si>
    <t>YANYAN WU</t>
  </si>
  <si>
    <t>CHRISTINA VITAL</t>
  </si>
  <si>
    <t xml:space="preserve">SAN JOSE </t>
  </si>
  <si>
    <t>TAHIME VALDEZ VINENT</t>
  </si>
  <si>
    <t>ALGRACIA</t>
  </si>
  <si>
    <t>COCOTAL</t>
  </si>
  <si>
    <t xml:space="preserve">LISA MILDA RIVERA MATO </t>
  </si>
  <si>
    <t xml:space="preserve">FOTOGRAFA </t>
  </si>
  <si>
    <t>VILLAS AGRICOLAS</t>
  </si>
  <si>
    <t>ANTONIO HANDAL</t>
  </si>
  <si>
    <t>NOSTEAMERICANO</t>
  </si>
  <si>
    <t>MASSACHUSSETS</t>
  </si>
  <si>
    <t>ANA ISABEL IBARRA VAZQUEZ</t>
  </si>
  <si>
    <t>JANDINES DEL ESTE</t>
  </si>
  <si>
    <t>MEILAN WU LIU</t>
  </si>
  <si>
    <t xml:space="preserve">CLAUDIA YESENIA CONTRERAS DONOSO </t>
  </si>
  <si>
    <t xml:space="preserve">JOSE ANTONIO FONSECA ZAMORA </t>
  </si>
  <si>
    <t>CHILE</t>
  </si>
  <si>
    <t>CHILENA</t>
  </si>
  <si>
    <t>P12316479</t>
  </si>
  <si>
    <t>CLAUDIA.CONTRERAS.DOMOTO@GMAIL.COM</t>
  </si>
  <si>
    <t>J.FONSECA@CCI.COM.DO</t>
  </si>
  <si>
    <t>809-482-0775 / 849-214-04/29</t>
  </si>
  <si>
    <t>809-482-0775 / 829-469-0428</t>
  </si>
  <si>
    <t>402-2396802-1</t>
  </si>
  <si>
    <t>402-2398448-1</t>
  </si>
  <si>
    <t xml:space="preserve">ECONOMISTA </t>
  </si>
  <si>
    <t xml:space="preserve">12 AÑOS </t>
  </si>
  <si>
    <t xml:space="preserve">CACICAZGOS </t>
  </si>
  <si>
    <t xml:space="preserve">SANTIAGO  MUÑOZ ARBOLEDA </t>
  </si>
  <si>
    <t xml:space="preserve">HIJO MAYOR </t>
  </si>
  <si>
    <t xml:space="preserve">COLOMBIANA </t>
  </si>
  <si>
    <t>AW154403</t>
  </si>
  <si>
    <t xml:space="preserve">SANTIAGOMUÑOZ1208@GMAIL.COM </t>
  </si>
  <si>
    <t>809-729-6588  /  829-383-4775</t>
  </si>
  <si>
    <t>402-4862266-0</t>
  </si>
  <si>
    <t xml:space="preserve">ESTUDIANTE AVIACION </t>
  </si>
  <si>
    <t xml:space="preserve">PIANTINI </t>
  </si>
  <si>
    <t xml:space="preserve">22 AÑOS </t>
  </si>
  <si>
    <t xml:space="preserve">DANIELA SANZ PICON </t>
  </si>
  <si>
    <t xml:space="preserve">ABOGADO </t>
  </si>
  <si>
    <t xml:space="preserve">AILIU NIE KONG </t>
  </si>
  <si>
    <t>RUI FU LIU</t>
  </si>
  <si>
    <t xml:space="preserve">JIANHUA WU </t>
  </si>
  <si>
    <t>TAIWANESA</t>
  </si>
  <si>
    <t xml:space="preserve">EL MILLON </t>
  </si>
  <si>
    <t xml:space="preserve">MARIE ANNESTA NOCOLAS </t>
  </si>
  <si>
    <t xml:space="preserve">LA VEGA </t>
  </si>
  <si>
    <t xml:space="preserve">PONTON </t>
  </si>
  <si>
    <t xml:space="preserve">MARINA ZAUROVNA KOPAMISHVILI </t>
  </si>
  <si>
    <t xml:space="preserve">KATHLEEN ELIZABETH POSTEL </t>
  </si>
  <si>
    <t>USA</t>
  </si>
  <si>
    <t>KEPOSTEL@GMAIL.COM</t>
  </si>
  <si>
    <t>809-356-3062 / 849-850-4483</t>
  </si>
  <si>
    <t>402-5202858-0</t>
  </si>
  <si>
    <t xml:space="preserve">7 AÑOS </t>
  </si>
  <si>
    <t xml:space="preserve">LOS RIOS  </t>
  </si>
  <si>
    <t>EMELIE ADALCCINA DYER DE DE LA CRUZ</t>
  </si>
  <si>
    <t>COLINA DE SEMINARIO</t>
  </si>
  <si>
    <t>LING FUNG JOA</t>
  </si>
  <si>
    <t>KAREN ENELY CABRERO FERIA</t>
  </si>
  <si>
    <t>ENGENIERA</t>
  </si>
  <si>
    <t>EL MOLLON</t>
  </si>
  <si>
    <t xml:space="preserve">PELAYO FERNANDEZ-RUBIO TRAVIESO </t>
  </si>
  <si>
    <t>12/13/1985</t>
  </si>
  <si>
    <t xml:space="preserve">EMPRESARIO </t>
  </si>
  <si>
    <t>MARIA CRISTINA CADENA</t>
  </si>
  <si>
    <t xml:space="preserve">35 AÑOS </t>
  </si>
  <si>
    <t xml:space="preserve">COLOMBIA </t>
  </si>
  <si>
    <t xml:space="preserve">SAMANA </t>
  </si>
  <si>
    <t>LA GUAZARA</t>
  </si>
  <si>
    <t>MIAOHUA CHEN</t>
  </si>
  <si>
    <t>CRISTO REY</t>
  </si>
  <si>
    <t xml:space="preserve">STEPHEN PATRICK CASHIN </t>
  </si>
  <si>
    <t>809-729-7177</t>
  </si>
  <si>
    <t>402-5028782-4</t>
  </si>
  <si>
    <t>BELLA VISTA</t>
  </si>
  <si>
    <t xml:space="preserve">CHELSEA  LANE MILES </t>
  </si>
  <si>
    <t xml:space="preserve">USA </t>
  </si>
  <si>
    <t>CHELSEA,MILES@YAHOO.COM</t>
  </si>
  <si>
    <t>809-356-3062 / 829-979-1819</t>
  </si>
  <si>
    <t>402-2747627-8</t>
  </si>
  <si>
    <t xml:space="preserve">RECLUTADOR DE IDIOMAS </t>
  </si>
  <si>
    <t xml:space="preserve">10 AÑOS </t>
  </si>
  <si>
    <t xml:space="preserve">GUGLIELMO RAPICANO MEDUGNO </t>
  </si>
  <si>
    <t>ITLIANO</t>
  </si>
  <si>
    <t xml:space="preserve">BOCA CHICA </t>
  </si>
  <si>
    <t xml:space="preserve">RES. LAS ESTRELLAS </t>
  </si>
  <si>
    <t>MARCELA MARIA GOMEZ VELEZ</t>
  </si>
  <si>
    <t>MECADEO Y PUBLICIAD</t>
  </si>
  <si>
    <t>ENSACHE NACO</t>
  </si>
  <si>
    <t>ANDRES DAVID LOPEZ RUIS</t>
  </si>
  <si>
    <t>MERCADEO PUBLICIDAD</t>
  </si>
  <si>
    <t>LUCIANA LOPEZ GOMEZ</t>
  </si>
  <si>
    <t>SANCHE NACO23/</t>
  </si>
  <si>
    <t>SEBASTIAN LOPEZ GOMEZ</t>
  </si>
  <si>
    <t xml:space="preserve">MARLENA NATALICIA MONASTARIO BELANDRIA </t>
  </si>
  <si>
    <t>HOTELERIA</t>
  </si>
  <si>
    <t>VERON</t>
  </si>
  <si>
    <t xml:space="preserve">ELODIE MARIE THERESE NELLY DUPUY </t>
  </si>
  <si>
    <t xml:space="preserve">HAITIANA </t>
  </si>
  <si>
    <t>R10161246</t>
  </si>
  <si>
    <t xml:space="preserve">DUPUY,ELODIE@GMAIL.COM </t>
  </si>
  <si>
    <t>829-535-6563 / 829-943-3547</t>
  </si>
  <si>
    <t>001-1770783-6</t>
  </si>
  <si>
    <t xml:space="preserve">LA JULIA </t>
  </si>
  <si>
    <t xml:space="preserve">YU  HONG SHIH </t>
  </si>
  <si>
    <t xml:space="preserve">TAIWANESA </t>
  </si>
  <si>
    <t xml:space="preserve">LAS CAOBAS </t>
  </si>
  <si>
    <t xml:space="preserve">HON TO SIN CHAN </t>
  </si>
  <si>
    <t>SAN JUAN BOSCO</t>
  </si>
  <si>
    <t>YEN FENG WU</t>
  </si>
  <si>
    <t>MARIDEL SANCHEZ ALVAREZ</t>
  </si>
  <si>
    <t>CORMECIANTE</t>
  </si>
  <si>
    <t xml:space="preserve">LOS CHARAMICOS </t>
  </si>
  <si>
    <t xml:space="preserve">ROSINA TEODORA PELLICCIA </t>
  </si>
  <si>
    <t>06/11/1897</t>
  </si>
  <si>
    <t>GERALDINE GARCIA JIMENEZ</t>
  </si>
  <si>
    <t>AT564031</t>
  </si>
  <si>
    <t>GERITAJCHOTMAIL.COM</t>
  </si>
  <si>
    <t>829/871/6006/829/540/8844</t>
  </si>
  <si>
    <t>402-/2435332-2</t>
  </si>
  <si>
    <t>TECNICO EL ADMINISTRACION</t>
  </si>
  <si>
    <t>11-ANOS</t>
  </si>
  <si>
    <t>RICARDO CAMPOLLO CODINA</t>
  </si>
  <si>
    <t>GUATEMALA</t>
  </si>
  <si>
    <t>LOS  CACICAZGO</t>
  </si>
  <si>
    <t>ROSENDO ALVAREZ RODRIGUEZ</t>
  </si>
  <si>
    <t>23/08/1888</t>
  </si>
  <si>
    <t xml:space="preserve">RAUL BAZ SUAREZ </t>
  </si>
  <si>
    <t xml:space="preserve">MEXICO </t>
  </si>
  <si>
    <t xml:space="preserve">MEXICANA </t>
  </si>
  <si>
    <t>G32804488</t>
  </si>
  <si>
    <t>RAULBAZ@HOTMAIL.COM</t>
  </si>
  <si>
    <t>809-683-1817  / 829-340-1111</t>
  </si>
  <si>
    <t>001-1884819-6</t>
  </si>
  <si>
    <t xml:space="preserve">EVARISTO MORALES </t>
  </si>
  <si>
    <t>CHARLES ALONSO VEGA</t>
  </si>
  <si>
    <t>DAYME DEL TORO CASTAÑERA</t>
  </si>
  <si>
    <t>N044904</t>
  </si>
  <si>
    <t>LIANTAMANERA78@GMAIL .COM</t>
  </si>
  <si>
    <t>809/53/9390/809/481/2600</t>
  </si>
  <si>
    <t>224-0026153-7</t>
  </si>
  <si>
    <t>SOCIOLOGO</t>
  </si>
  <si>
    <t>19 AÑOS</t>
  </si>
  <si>
    <t>CASTA VERDE</t>
  </si>
  <si>
    <t>MATIA MARIA COLORIO DEL TORO</t>
  </si>
  <si>
    <t>N059363</t>
  </si>
  <si>
    <t>MATIA COLORIODEL TORO@GMAIL.COM</t>
  </si>
  <si>
    <t>809/530/9390/809/481/2600</t>
  </si>
  <si>
    <t>402/5547198-5</t>
  </si>
  <si>
    <t>11/</t>
  </si>
  <si>
    <t xml:space="preserve">GRACIA BERRY GRANADOS CHEVEZ </t>
  </si>
  <si>
    <t>02/22/1979</t>
  </si>
  <si>
    <t xml:space="preserve">FINLANDIA </t>
  </si>
  <si>
    <t>FINLANDESA</t>
  </si>
  <si>
    <t xml:space="preserve">SAN RAFAEL DE YUMA </t>
  </si>
  <si>
    <t>LOS MELONES</t>
  </si>
  <si>
    <t xml:space="preserve">CRUZ APESTEGUI CARDENAL </t>
  </si>
  <si>
    <t xml:space="preserve">SANTO DOMIINGO </t>
  </si>
  <si>
    <t>JULIETA MORALES</t>
  </si>
  <si>
    <t xml:space="preserve">NORMA AIDA PEREZ MENDOZA </t>
  </si>
  <si>
    <t xml:space="preserve">BOLIVIA </t>
  </si>
  <si>
    <t>BOLIVIANA</t>
  </si>
  <si>
    <t xml:space="preserve">MEDICO </t>
  </si>
  <si>
    <t xml:space="preserve">YONGXIAN  LIU WU </t>
  </si>
  <si>
    <t>PABLO PEREZ GOMEZ</t>
  </si>
  <si>
    <t>XDC379560</t>
  </si>
  <si>
    <t>PPEREZ@CEMENTOSD.COM</t>
  </si>
  <si>
    <t>829/345/1617/809/701/6452</t>
  </si>
  <si>
    <t>402/22455815/6</t>
  </si>
  <si>
    <t>GERENTE COMERCIAL</t>
  </si>
  <si>
    <t>URB.REAL,EDIF.KARYS</t>
  </si>
  <si>
    <t>PAVEL DENISOVICH BELYAKOV</t>
  </si>
  <si>
    <t>51N7043193</t>
  </si>
  <si>
    <t>PAVELBELYAKOV@HOTMAIL.COM</t>
  </si>
  <si>
    <t>849/262/7589/809/907/6092</t>
  </si>
  <si>
    <t>402/2513037/2</t>
  </si>
  <si>
    <t>FOTOGRAFO INDEPENDIENTE</t>
  </si>
  <si>
    <t>PONTEZUELA</t>
  </si>
  <si>
    <t>ALEXANDER DENISOVICH BELYAKOV</t>
  </si>
  <si>
    <t>51N7043195</t>
  </si>
  <si>
    <t>ALEXANDERBELYAKV@OUTLOOKI.COM</t>
  </si>
  <si>
    <t>809/915/8721/809/907/6092</t>
  </si>
  <si>
    <t>402/4896588/7</t>
  </si>
  <si>
    <t>DANIIL DENISOVICH BELYAKOV</t>
  </si>
  <si>
    <t>51N7043196</t>
  </si>
  <si>
    <t>IDANILBEL BELYAKOVI@GMAIL.COM</t>
  </si>
  <si>
    <t>809/304/6110</t>
  </si>
  <si>
    <t>402/2513033/1</t>
  </si>
  <si>
    <t xml:space="preserve">M </t>
  </si>
  <si>
    <t>DOCENTE DEPORTE</t>
  </si>
  <si>
    <t xml:space="preserve">HIJO MENORES </t>
  </si>
  <si>
    <t>HIJO MENORES</t>
  </si>
  <si>
    <t xml:space="preserve">HIJO  MAYOR </t>
  </si>
  <si>
    <t>ANDREINA DANIELA CAPPECCHI  SCHARFFENORTH</t>
  </si>
  <si>
    <t>ORDINARIO</t>
  </si>
  <si>
    <t>ANDRES RIVERA POSADA</t>
  </si>
  <si>
    <t>AX267898</t>
  </si>
  <si>
    <t>BARBARA YETZIBEL OROPEZA LANDAETA</t>
  </si>
  <si>
    <t>DOMENICO CACACE</t>
  </si>
  <si>
    <t>YB8668813</t>
  </si>
  <si>
    <t>IULIIA EVGENIEVNA SOSKOVA</t>
  </si>
  <si>
    <t>JAIME SANCHEZ ALVAREZ</t>
  </si>
  <si>
    <t>PERU</t>
  </si>
  <si>
    <t>L33142003</t>
  </si>
  <si>
    <t>JOSE CARLOS MUÑOZ CRISTOBAL</t>
  </si>
  <si>
    <t xml:space="preserve">Nat. HIJO MAYOR DE EDAD ORDINARIO  </t>
  </si>
  <si>
    <t>JOSE FRANCISCO LLADO ALGUACIL</t>
  </si>
  <si>
    <t>XDD995993</t>
  </si>
  <si>
    <t>MARIA GUADALUPE RAMOS BARRIO</t>
  </si>
  <si>
    <t>XXD521719</t>
  </si>
  <si>
    <t>MARIA LUISA ARCHILA RIVERA</t>
  </si>
  <si>
    <t>AX540243</t>
  </si>
  <si>
    <t>MARIA VICTORIA BAYO MARTINEZ</t>
  </si>
  <si>
    <t xml:space="preserve">Nat. HIJA MAYOR DE EDAD </t>
  </si>
  <si>
    <t xml:space="preserve"> XDE098280</t>
  </si>
  <si>
    <t>MIGUEL ANGEL SANABRIA MENDEZ</t>
  </si>
  <si>
    <t>M099108</t>
  </si>
  <si>
    <t>NATHALIE GISELE PAIN MAHE</t>
  </si>
  <si>
    <t>23HE03451</t>
  </si>
  <si>
    <t>OBED PEÑUELA CARREÑO</t>
  </si>
  <si>
    <t>AP122902</t>
  </si>
  <si>
    <t>TATIANA ANTELO MOREIRA</t>
  </si>
  <si>
    <t>J864455</t>
  </si>
  <si>
    <t>MANUELA CHAPARRO PUYO</t>
  </si>
  <si>
    <t>EE.UU</t>
  </si>
  <si>
    <t xml:space="preserve">NAT. HIJA MENOR DE EDAD </t>
  </si>
  <si>
    <t>mariaguadaluperamos@gmail.com</t>
  </si>
  <si>
    <t>809-225-3803/809-548-3803</t>
  </si>
  <si>
    <t>MONSEÑOR NOEL</t>
  </si>
  <si>
    <t>BONAO</t>
  </si>
  <si>
    <t>FALCON BRIDGE</t>
  </si>
  <si>
    <t>VIUDA</t>
  </si>
  <si>
    <t>LICENCIADO EN EDUCACION</t>
  </si>
  <si>
    <t>ESPAÑOLA</t>
  </si>
  <si>
    <t>ENSANCHE NACO</t>
  </si>
  <si>
    <t>809-621-8431/829-629-0627</t>
  </si>
  <si>
    <t>MARCHILA@MSN.COM</t>
  </si>
  <si>
    <t>22 AÑOS</t>
  </si>
  <si>
    <t>PROFESORA DE BACHILLER</t>
  </si>
  <si>
    <t>SOLTERA</t>
  </si>
  <si>
    <t>6 AÑOS</t>
  </si>
  <si>
    <t>SANTIAGO DE LOS CABALLEROS</t>
  </si>
  <si>
    <t>THOMEN</t>
  </si>
  <si>
    <t>809-241-6141/809-707-2795</t>
  </si>
  <si>
    <t>MARIABAYO10@GMAIL.COM</t>
  </si>
  <si>
    <t>LIC. ADMINISTRACION DE EMPRESA</t>
  </si>
  <si>
    <t>1 AÑO</t>
  </si>
  <si>
    <t>CIUDAD REAL II</t>
  </si>
  <si>
    <t>809-534-0601/809-741-5380</t>
  </si>
  <si>
    <t>RDRENTZ55@HOTMAIL.ES</t>
  </si>
  <si>
    <t>PROPIETARIO DE NEGOCIO</t>
  </si>
  <si>
    <t>16 AÑOS</t>
  </si>
  <si>
    <t>OBED@TEARS.ORG</t>
  </si>
  <si>
    <t>809-288-4644</t>
  </si>
  <si>
    <t>LA VEGA</t>
  </si>
  <si>
    <t>EL PARAISO</t>
  </si>
  <si>
    <t>MISIONERO</t>
  </si>
  <si>
    <t>4 AÑOS</t>
  </si>
  <si>
    <t>PUNTA CANA VILLAGE</t>
  </si>
  <si>
    <t>RELACIONES ECONOMICAS INTERNACIONALES</t>
  </si>
  <si>
    <t>809-213-7275</t>
  </si>
  <si>
    <t>TARAFA2003@HOTMAIL.COM</t>
  </si>
  <si>
    <t>9 AÑOS</t>
  </si>
  <si>
    <t>FRANCESA</t>
  </si>
  <si>
    <t>829-573-7140</t>
  </si>
  <si>
    <t>PACLALU3@GMAIL.COM</t>
  </si>
  <si>
    <t>CABARETE</t>
  </si>
  <si>
    <t>RINCON LARGO</t>
  </si>
  <si>
    <t>JUBILADO</t>
  </si>
  <si>
    <t>13 AÑOS</t>
  </si>
  <si>
    <t>PEPELLADOA@HOTMAIL.COM</t>
  </si>
  <si>
    <t>849-752-3737</t>
  </si>
  <si>
    <t>RUSA</t>
  </si>
  <si>
    <t>MMMSFR@GMAIL.RU</t>
  </si>
  <si>
    <t>809-753-5145</t>
  </si>
  <si>
    <t>MIRADOR SUR</t>
  </si>
  <si>
    <t>ESPECIALISTA EN BELLEZA</t>
  </si>
  <si>
    <t>9AÑOS</t>
  </si>
  <si>
    <t>PERUANA</t>
  </si>
  <si>
    <t>RESIDENCIAL DAISY 1</t>
  </si>
  <si>
    <t>809-541-4785</t>
  </si>
  <si>
    <t>JSANCHEZALVAREZ_157@HOTMAIL.COM</t>
  </si>
  <si>
    <t>PROF. EDUCACION FISICA</t>
  </si>
  <si>
    <t>39 AÑOS</t>
  </si>
  <si>
    <t>GERENTE DE VENTA</t>
  </si>
  <si>
    <t>INFO@CARRASCOPOLADE.COM</t>
  </si>
  <si>
    <t>809-616-1970/809-350-0098</t>
  </si>
  <si>
    <t>ESTADOUNIDENSE</t>
  </si>
  <si>
    <t>LOS CACICAZGO</t>
  </si>
  <si>
    <t>809-692-7082/809-315-5150</t>
  </si>
  <si>
    <t>CCHAPARRO@QUALA.COM.DO            BBBBBBBBB</t>
  </si>
  <si>
    <t>ITALIANO</t>
  </si>
  <si>
    <t>DOMICACACE@YAHOO.ES</t>
  </si>
  <si>
    <t>829-257-2750</t>
  </si>
  <si>
    <t>HOTELERO</t>
  </si>
  <si>
    <t>OROPEZAB52@GMAIL.COM</t>
  </si>
  <si>
    <t>809-304-3774</t>
  </si>
  <si>
    <t>TRABAJADOR INDEPENDIENTE</t>
  </si>
  <si>
    <t>3 AÑOS</t>
  </si>
  <si>
    <t>LOS FRAILES</t>
  </si>
  <si>
    <t>ANDRES@MUNDOPUBLICOM.NET</t>
  </si>
  <si>
    <t>809-881-5835/809-683-4150</t>
  </si>
  <si>
    <t>GERENTE GENERAL</t>
  </si>
  <si>
    <t>12 AÑOS</t>
  </si>
  <si>
    <t>SANTO DOMINGO OESTE</t>
  </si>
  <si>
    <t>LA CIENEGA</t>
  </si>
  <si>
    <t>478-23</t>
  </si>
  <si>
    <t>3. Cantidad de Certificaciones de nacionalidad solicitadas</t>
  </si>
  <si>
    <t>4. Cantidad de Certificaciones de no nacionalidad solicitadas</t>
  </si>
  <si>
    <t>4. Cantidad de Certificaciones de status solicitadas</t>
  </si>
  <si>
    <t>JC.16.05.16@OUTLOOK.COM</t>
  </si>
  <si>
    <t>809-846-8450/809-720-9000</t>
  </si>
  <si>
    <t>TECNICO EN MINAS</t>
  </si>
  <si>
    <t>MONSEÑOL NOEL</t>
  </si>
  <si>
    <t>MAIMON</t>
  </si>
  <si>
    <t>BUENOS AIRES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</si>
</sst>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2">
    <font>
      <sz val="11"/>
      <color theme="1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b/>
      <sz val="14"/>
      <color theme="1"/>
      <name val="Nyala"/>
    </font>
    <font>
      <sz val="12"/>
      <color theme="1"/>
      <name val="Nyala"/>
    </font>
    <font>
      <sz val="11"/>
      <color theme="1"/>
      <name val="Nyala"/>
    </font>
    <font>
      <b/>
      <sz val="12"/>
      <color theme="1"/>
      <name val="Nyala"/>
    </font>
    <font>
      <sz val="10"/>
      <color theme="1"/>
      <name val="Verdana"/>
      <family val="2"/>
    </font>
    <font>
      <b/>
      <sz val="11"/>
      <color theme="1"/>
      <name val="Verdana"/>
      <family val="2"/>
    </font>
    <font>
      <b/>
      <i/>
      <sz val="11"/>
      <color theme="1"/>
      <name val="Verdana"/>
      <family val="2"/>
    </font>
    <font>
      <sz val="12"/>
      <color theme="1"/>
      <name val="Verdana"/>
      <family val="2"/>
    </font>
    <font>
      <sz val="12"/>
      <name val="Verdana"/>
      <family val="2"/>
    </font>
    <font>
      <i/>
      <sz val="12"/>
      <color theme="1"/>
      <name val="Verdana"/>
      <family val="2"/>
    </font>
    <font>
      <b/>
      <i/>
      <sz val="12"/>
      <color theme="1"/>
      <name val="Verdana"/>
      <family val="2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sz val="9"/>
      <color rgb="FF000000"/>
      <name val="Times New Roman"/>
      <family val="1"/>
    </font>
    <font>
      <sz val="10"/>
      <color theme="1"/>
      <name val="Calibri"/>
      <family val="2"/>
      <scheme val="minor"/>
    </font>
    <font>
      <u/>
      <sz val="7.7"/>
      <color theme="10"/>
      <name val="Calibri"/>
      <family val="2"/>
    </font>
    <font>
      <b/>
      <sz val="14"/>
      <color theme="6" tint="-0.249977111117893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name val="Times New Roman"/>
      <family val="1"/>
    </font>
    <font>
      <u/>
      <sz val="14"/>
      <color theme="10"/>
      <name val="Calibri"/>
      <family val="2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rgb="FF000000"/>
      <name val="Times New Roman"/>
      <family val="1"/>
    </font>
    <font>
      <sz val="12"/>
      <color theme="1"/>
      <name val="Times New Roman"/>
      <family val="1"/>
    </font>
    <font>
      <sz val="14"/>
      <color theme="1"/>
      <name val="Nyala"/>
    </font>
    <font>
      <sz val="16"/>
      <color theme="1"/>
      <name val="Calibri"/>
      <family val="2"/>
      <scheme val="minor"/>
    </font>
    <font>
      <u/>
      <sz val="12"/>
      <color theme="10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theme="10"/>
      <name val="Calibri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u/>
      <sz val="12"/>
      <color theme="10"/>
      <name val="Arial"/>
      <family val="2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16"/>
      <name val="Times New Roman"/>
      <family val="1"/>
    </font>
    <font>
      <u/>
      <sz val="16"/>
      <color theme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</cellStyleXfs>
  <cellXfs count="192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vertical="center"/>
    </xf>
    <xf numFmtId="0" fontId="2" fillId="3" borderId="0" xfId="0" applyFont="1" applyFill="1" applyAlignment="1">
      <alignment horizontal="left"/>
    </xf>
    <xf numFmtId="0" fontId="4" fillId="0" borderId="0" xfId="0" applyFont="1" applyFill="1"/>
    <xf numFmtId="0" fontId="2" fillId="0" borderId="0" xfId="0" applyFont="1" applyFill="1" applyAlignment="1">
      <alignment horizontal="left"/>
    </xf>
    <xf numFmtId="0" fontId="2" fillId="0" borderId="0" xfId="0" applyFont="1" applyFill="1" applyAlignment="1"/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6" fillId="0" borderId="0" xfId="0" applyFont="1"/>
    <xf numFmtId="0" fontId="2" fillId="3" borderId="0" xfId="0" applyFont="1" applyFill="1" applyAlignment="1">
      <alignment horizontal="left"/>
    </xf>
    <xf numFmtId="0" fontId="7" fillId="0" borderId="0" xfId="0" applyFont="1" applyFill="1" applyAlignment="1">
      <alignment horizontal="left" vertical="center"/>
    </xf>
    <xf numFmtId="0" fontId="8" fillId="0" borderId="0" xfId="0" applyFont="1"/>
    <xf numFmtId="0" fontId="9" fillId="0" borderId="0" xfId="0" applyFont="1"/>
    <xf numFmtId="0" fontId="2" fillId="3" borderId="0" xfId="0" applyFont="1" applyFill="1" applyAlignment="1">
      <alignment horizontal="left"/>
    </xf>
    <xf numFmtId="0" fontId="5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13" fillId="0" borderId="1" xfId="0" applyFont="1" applyBorder="1"/>
    <xf numFmtId="14" fontId="4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wrapText="1"/>
    </xf>
    <xf numFmtId="0" fontId="16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7" fillId="0" borderId="1" xfId="1" applyBorder="1" applyAlignment="1" applyProtection="1"/>
    <xf numFmtId="14" fontId="0" fillId="0" borderId="1" xfId="0" applyNumberFormat="1" applyBorder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20" fillId="0" borderId="0" xfId="0" applyFont="1"/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20" fillId="0" borderId="1" xfId="0" applyFont="1" applyBorder="1" applyAlignment="1">
      <alignment horizontal="center"/>
    </xf>
    <xf numFmtId="14" fontId="21" fillId="0" borderId="1" xfId="0" applyNumberFormat="1" applyFont="1" applyBorder="1" applyAlignment="1">
      <alignment horizontal="center"/>
    </xf>
    <xf numFmtId="0" fontId="21" fillId="0" borderId="1" xfId="0" applyFont="1" applyFill="1" applyBorder="1"/>
    <xf numFmtId="0" fontId="21" fillId="0" borderId="1" xfId="0" applyFont="1" applyBorder="1" applyAlignment="1">
      <alignment horizontal="center"/>
    </xf>
    <xf numFmtId="0" fontId="20" fillId="0" borderId="1" xfId="0" applyFont="1" applyBorder="1" applyAlignment="1">
      <alignment horizontal="left"/>
    </xf>
    <xf numFmtId="0" fontId="22" fillId="0" borderId="1" xfId="1" applyFont="1" applyBorder="1" applyAlignment="1" applyProtection="1"/>
    <xf numFmtId="0" fontId="20" fillId="0" borderId="1" xfId="0" applyFont="1" applyBorder="1"/>
    <xf numFmtId="0" fontId="20" fillId="0" borderId="1" xfId="0" applyFont="1" applyBorder="1" applyAlignment="1">
      <alignment horizontal="center" vertical="center"/>
    </xf>
    <xf numFmtId="49" fontId="20" fillId="0" borderId="1" xfId="0" applyNumberFormat="1" applyFont="1" applyBorder="1"/>
    <xf numFmtId="0" fontId="20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/>
    </xf>
    <xf numFmtId="0" fontId="23" fillId="0" borderId="0" xfId="0" applyFont="1"/>
    <xf numFmtId="0" fontId="23" fillId="0" borderId="1" xfId="0" applyFont="1" applyBorder="1" applyAlignment="1">
      <alignment horizontal="center"/>
    </xf>
    <xf numFmtId="0" fontId="24" fillId="0" borderId="1" xfId="0" applyFont="1" applyBorder="1" applyAlignment="1">
      <alignment wrapText="1"/>
    </xf>
    <xf numFmtId="0" fontId="23" fillId="0" borderId="1" xfId="0" applyFont="1" applyBorder="1" applyAlignment="1">
      <alignment wrapText="1"/>
    </xf>
    <xf numFmtId="0" fontId="13" fillId="0" borderId="1" xfId="0" applyFont="1" applyBorder="1" applyAlignment="1">
      <alignment horizontal="center" wrapText="1"/>
    </xf>
    <xf numFmtId="0" fontId="25" fillId="0" borderId="1" xfId="0" applyFont="1" applyBorder="1" applyAlignment="1">
      <alignment horizontal="center" wrapText="1"/>
    </xf>
    <xf numFmtId="0" fontId="26" fillId="0" borderId="1" xfId="0" applyFont="1" applyFill="1" applyBorder="1" applyAlignment="1">
      <alignment horizontal="center"/>
    </xf>
    <xf numFmtId="0" fontId="27" fillId="0" borderId="1" xfId="0" applyFont="1" applyBorder="1"/>
    <xf numFmtId="0" fontId="3" fillId="0" borderId="1" xfId="0" applyFont="1" applyBorder="1"/>
    <xf numFmtId="0" fontId="24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23" fillId="0" borderId="1" xfId="0" applyFont="1" applyBorder="1"/>
    <xf numFmtId="0" fontId="28" fillId="0" borderId="1" xfId="0" applyFont="1" applyBorder="1"/>
    <xf numFmtId="0" fontId="28" fillId="0" borderId="1" xfId="0" applyFont="1" applyBorder="1" applyAlignment="1">
      <alignment wrapText="1"/>
    </xf>
    <xf numFmtId="14" fontId="27" fillId="0" borderId="1" xfId="0" applyNumberFormat="1" applyFont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0" fontId="29" fillId="0" borderId="1" xfId="1" applyFont="1" applyBorder="1" applyAlignment="1" applyProtection="1"/>
    <xf numFmtId="0" fontId="24" fillId="0" borderId="1" xfId="0" applyFont="1" applyFill="1" applyBorder="1" applyAlignment="1">
      <alignment horizontal="center"/>
    </xf>
    <xf numFmtId="0" fontId="24" fillId="0" borderId="1" xfId="0" applyFont="1" applyBorder="1"/>
    <xf numFmtId="0" fontId="24" fillId="0" borderId="0" xfId="0" applyFont="1"/>
    <xf numFmtId="14" fontId="24" fillId="0" borderId="1" xfId="0" applyNumberFormat="1" applyFont="1" applyBorder="1"/>
    <xf numFmtId="14" fontId="24" fillId="0" borderId="1" xfId="0" applyNumberFormat="1" applyFont="1" applyBorder="1" applyAlignment="1">
      <alignment horizontal="left"/>
    </xf>
    <xf numFmtId="14" fontId="23" fillId="0" borderId="1" xfId="0" applyNumberFormat="1" applyFont="1" applyBorder="1" applyAlignment="1">
      <alignment horizontal="left"/>
    </xf>
    <xf numFmtId="0" fontId="4" fillId="0" borderId="1" xfId="0" applyFont="1" applyBorder="1" applyAlignment="1">
      <alignment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right"/>
    </xf>
    <xf numFmtId="0" fontId="5" fillId="2" borderId="2" xfId="0" applyFont="1" applyFill="1" applyBorder="1" applyAlignment="1">
      <alignment vertical="center" wrapText="1"/>
    </xf>
    <xf numFmtId="0" fontId="30" fillId="0" borderId="9" xfId="0" applyFont="1" applyBorder="1"/>
    <xf numFmtId="0" fontId="30" fillId="0" borderId="10" xfId="0" applyFont="1" applyBorder="1"/>
    <xf numFmtId="14" fontId="24" fillId="0" borderId="8" xfId="0" applyNumberFormat="1" applyFont="1" applyBorder="1" applyAlignment="1">
      <alignment horizontal="left"/>
    </xf>
    <xf numFmtId="0" fontId="24" fillId="0" borderId="1" xfId="0" applyFont="1" applyBorder="1" applyAlignment="1">
      <alignment horizontal="left"/>
    </xf>
    <xf numFmtId="0" fontId="0" fillId="0" borderId="1" xfId="0" applyFont="1" applyBorder="1"/>
    <xf numFmtId="0" fontId="0" fillId="0" borderId="9" xfId="0" applyFont="1" applyBorder="1"/>
    <xf numFmtId="0" fontId="24" fillId="0" borderId="9" xfId="0" applyFont="1" applyBorder="1"/>
    <xf numFmtId="0" fontId="23" fillId="0" borderId="1" xfId="0" applyFont="1" applyBorder="1" applyAlignment="1">
      <alignment horizontal="left" vertical="center"/>
    </xf>
    <xf numFmtId="14" fontId="24" fillId="0" borderId="1" xfId="0" applyNumberFormat="1" applyFont="1" applyBorder="1" applyAlignment="1"/>
    <xf numFmtId="14" fontId="23" fillId="0" borderId="1" xfId="0" applyNumberFormat="1" applyFont="1" applyBorder="1" applyAlignment="1"/>
    <xf numFmtId="0" fontId="31" fillId="0" borderId="9" xfId="0" applyFont="1" applyBorder="1"/>
    <xf numFmtId="0" fontId="0" fillId="0" borderId="0" xfId="0" applyFont="1"/>
    <xf numFmtId="0" fontId="23" fillId="0" borderId="9" xfId="0" applyFont="1" applyBorder="1"/>
    <xf numFmtId="0" fontId="32" fillId="0" borderId="9" xfId="0" applyFont="1" applyBorder="1"/>
    <xf numFmtId="0" fontId="31" fillId="0" borderId="0" xfId="0" applyFont="1"/>
    <xf numFmtId="14" fontId="0" fillId="0" borderId="1" xfId="0" applyNumberFormat="1" applyFont="1" applyBorder="1"/>
    <xf numFmtId="0" fontId="20" fillId="0" borderId="7" xfId="0" applyFont="1" applyFill="1" applyBorder="1" applyAlignment="1">
      <alignment horizontal="center" vertical="center"/>
    </xf>
    <xf numFmtId="14" fontId="0" fillId="0" borderId="1" xfId="0" applyNumberFormat="1" applyFont="1" applyBorder="1" applyAlignment="1">
      <alignment horizontal="right"/>
    </xf>
    <xf numFmtId="14" fontId="0" fillId="0" borderId="1" xfId="0" applyNumberFormat="1" applyBorder="1" applyAlignment="1">
      <alignment horizontal="right"/>
    </xf>
    <xf numFmtId="14" fontId="20" fillId="0" borderId="1" xfId="0" applyNumberFormat="1" applyFont="1" applyBorder="1" applyAlignment="1">
      <alignment horizontal="right"/>
    </xf>
    <xf numFmtId="0" fontId="20" fillId="0" borderId="0" xfId="0" applyFont="1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0" fontId="34" fillId="0" borderId="1" xfId="1" applyFont="1" applyBorder="1" applyAlignment="1" applyProtection="1"/>
    <xf numFmtId="0" fontId="5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14" fontId="35" fillId="0" borderId="1" xfId="0" applyNumberFormat="1" applyFont="1" applyBorder="1" applyAlignment="1">
      <alignment horizontal="left"/>
    </xf>
    <xf numFmtId="0" fontId="35" fillId="0" borderId="1" xfId="0" applyFont="1" applyBorder="1" applyAlignment="1">
      <alignment horizontal="center"/>
    </xf>
    <xf numFmtId="0" fontId="35" fillId="0" borderId="1" xfId="0" applyFont="1" applyBorder="1"/>
    <xf numFmtId="0" fontId="35" fillId="0" borderId="1" xfId="0" applyFont="1" applyBorder="1" applyAlignment="1">
      <alignment wrapText="1"/>
    </xf>
    <xf numFmtId="14" fontId="35" fillId="0" borderId="1" xfId="0" applyNumberFormat="1" applyFont="1" applyBorder="1" applyAlignment="1">
      <alignment horizontal="center"/>
    </xf>
    <xf numFmtId="0" fontId="35" fillId="0" borderId="1" xfId="0" applyFont="1" applyBorder="1" applyAlignment="1">
      <alignment horizontal="left" vertical="center" wrapText="1"/>
    </xf>
    <xf numFmtId="0" fontId="35" fillId="0" borderId="1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35" fillId="0" borderId="7" xfId="0" applyFont="1" applyFill="1" applyBorder="1"/>
    <xf numFmtId="0" fontId="35" fillId="0" borderId="1" xfId="0" applyFont="1" applyBorder="1" applyAlignment="1">
      <alignment horizontal="center" vertical="center"/>
    </xf>
    <xf numFmtId="0" fontId="37" fillId="0" borderId="1" xfId="1" applyFont="1" applyBorder="1" applyAlignment="1" applyProtection="1"/>
    <xf numFmtId="0" fontId="35" fillId="6" borderId="1" xfId="0" applyFont="1" applyFill="1" applyBorder="1" applyAlignment="1">
      <alignment horizontal="center" vertical="center" wrapText="1"/>
    </xf>
    <xf numFmtId="0" fontId="37" fillId="0" borderId="1" xfId="1" applyFont="1" applyBorder="1" applyAlignment="1" applyProtection="1">
      <alignment horizontal="center"/>
    </xf>
    <xf numFmtId="14" fontId="35" fillId="0" borderId="1" xfId="0" applyNumberFormat="1" applyFont="1" applyFill="1" applyBorder="1" applyAlignment="1">
      <alignment horizontal="center"/>
    </xf>
    <xf numFmtId="0" fontId="35" fillId="0" borderId="1" xfId="0" applyFont="1" applyBorder="1" applyAlignment="1">
      <alignment horizontal="center" wrapText="1"/>
    </xf>
    <xf numFmtId="0" fontId="37" fillId="0" borderId="1" xfId="1" applyFont="1" applyBorder="1" applyAlignment="1" applyProtection="1">
      <alignment wrapText="1"/>
    </xf>
    <xf numFmtId="0" fontId="35" fillId="6" borderId="1" xfId="0" applyFont="1" applyFill="1" applyBorder="1" applyAlignment="1">
      <alignment horizontal="center" vertical="center"/>
    </xf>
    <xf numFmtId="0" fontId="35" fillId="0" borderId="1" xfId="0" applyFont="1" applyBorder="1" applyAlignment="1">
      <alignment vertical="center" wrapText="1"/>
    </xf>
    <xf numFmtId="0" fontId="35" fillId="0" borderId="1" xfId="0" applyFont="1" applyFill="1" applyBorder="1"/>
    <xf numFmtId="14" fontId="35" fillId="0" borderId="1" xfId="0" applyNumberFormat="1" applyFont="1" applyBorder="1" applyAlignment="1">
      <alignment horizontal="right"/>
    </xf>
    <xf numFmtId="14" fontId="0" fillId="0" borderId="1" xfId="0" applyNumberFormat="1" applyFont="1" applyBorder="1" applyAlignment="1">
      <alignment horizontal="left"/>
    </xf>
    <xf numFmtId="14" fontId="0" fillId="0" borderId="1" xfId="0" applyNumberFormat="1" applyFont="1" applyBorder="1" applyAlignment="1">
      <alignment horizontal="left" wrapText="1"/>
    </xf>
    <xf numFmtId="0" fontId="38" fillId="3" borderId="0" xfId="0" applyFont="1" applyFill="1" applyAlignment="1">
      <alignment horizontal="left"/>
    </xf>
    <xf numFmtId="0" fontId="38" fillId="0" borderId="0" xfId="0" applyFont="1" applyFill="1" applyAlignment="1">
      <alignment horizontal="left"/>
    </xf>
    <xf numFmtId="0" fontId="38" fillId="0" borderId="0" xfId="0" applyFont="1" applyFill="1" applyAlignment="1"/>
    <xf numFmtId="0" fontId="39" fillId="0" borderId="0" xfId="0" applyFont="1"/>
    <xf numFmtId="0" fontId="39" fillId="0" borderId="0" xfId="0" applyFont="1" applyAlignment="1">
      <alignment horizontal="center"/>
    </xf>
    <xf numFmtId="0" fontId="39" fillId="0" borderId="0" xfId="0" applyFont="1" applyFill="1"/>
    <xf numFmtId="0" fontId="39" fillId="0" borderId="0" xfId="0" applyFont="1" applyFill="1" applyAlignment="1">
      <alignment horizontal="left"/>
    </xf>
    <xf numFmtId="0" fontId="38" fillId="0" borderId="0" xfId="0" applyFont="1" applyAlignment="1">
      <alignment horizontal="left" vertical="center" wrapText="1"/>
    </xf>
    <xf numFmtId="0" fontId="38" fillId="0" borderId="0" xfId="0" applyFont="1" applyAlignment="1">
      <alignment vertical="center" wrapText="1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horizontal="left"/>
    </xf>
    <xf numFmtId="0" fontId="38" fillId="2" borderId="1" xfId="0" applyFont="1" applyFill="1" applyBorder="1" applyAlignment="1">
      <alignment horizontal="center" vertical="center"/>
    </xf>
    <xf numFmtId="0" fontId="38" fillId="2" borderId="1" xfId="0" applyFont="1" applyFill="1" applyBorder="1" applyAlignment="1">
      <alignment horizontal="center" vertical="center" wrapText="1"/>
    </xf>
    <xf numFmtId="0" fontId="39" fillId="0" borderId="1" xfId="0" applyFont="1" applyBorder="1"/>
    <xf numFmtId="14" fontId="40" fillId="0" borderId="1" xfId="0" applyNumberFormat="1" applyFont="1" applyBorder="1" applyAlignment="1">
      <alignment horizontal="center"/>
    </xf>
    <xf numFmtId="0" fontId="40" fillId="0" borderId="1" xfId="0" applyFont="1" applyFill="1" applyBorder="1"/>
    <xf numFmtId="0" fontId="40" fillId="0" borderId="1" xfId="0" applyFont="1" applyBorder="1" applyAlignment="1">
      <alignment horizontal="center"/>
    </xf>
    <xf numFmtId="0" fontId="39" fillId="0" borderId="1" xfId="0" applyFont="1" applyBorder="1" applyAlignment="1">
      <alignment horizontal="left"/>
    </xf>
    <xf numFmtId="0" fontId="41" fillId="0" borderId="1" xfId="1" applyFont="1" applyBorder="1" applyAlignment="1" applyProtection="1"/>
    <xf numFmtId="14" fontId="39" fillId="0" borderId="1" xfId="0" applyNumberFormat="1" applyFont="1" applyBorder="1"/>
    <xf numFmtId="0" fontId="39" fillId="0" borderId="1" xfId="0" applyFont="1" applyBorder="1" applyAlignment="1">
      <alignment horizontal="center" vertical="center"/>
    </xf>
    <xf numFmtId="49" fontId="39" fillId="0" borderId="1" xfId="0" applyNumberFormat="1" applyFont="1" applyBorder="1"/>
    <xf numFmtId="0" fontId="39" fillId="0" borderId="1" xfId="0" applyFont="1" applyBorder="1" applyAlignment="1">
      <alignment horizontal="center"/>
    </xf>
    <xf numFmtId="0" fontId="39" fillId="0" borderId="1" xfId="0" applyFont="1" applyFill="1" applyBorder="1" applyAlignment="1">
      <alignment horizontal="center" vertical="center"/>
    </xf>
    <xf numFmtId="0" fontId="40" fillId="0" borderId="1" xfId="0" applyFont="1" applyFill="1" applyBorder="1" applyAlignment="1">
      <alignment wrapText="1"/>
    </xf>
    <xf numFmtId="14" fontId="39" fillId="0" borderId="1" xfId="0" applyNumberFormat="1" applyFont="1" applyBorder="1" applyAlignment="1">
      <alignment horizontal="right"/>
    </xf>
    <xf numFmtId="0" fontId="39" fillId="0" borderId="1" xfId="0" applyFont="1" applyFill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0" fontId="7" fillId="4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0" fillId="0" borderId="0" xfId="0" applyFont="1" applyAlignment="1">
      <alignment horizontal="left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left"/>
    </xf>
    <xf numFmtId="0" fontId="2" fillId="0" borderId="0" xfId="0" applyFont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38" fillId="2" borderId="5" xfId="0" applyFont="1" applyFill="1" applyBorder="1" applyAlignment="1">
      <alignment horizontal="center" vertical="center" wrapText="1"/>
    </xf>
    <xf numFmtId="0" fontId="38" fillId="2" borderId="6" xfId="0" applyFont="1" applyFill="1" applyBorder="1" applyAlignment="1">
      <alignment horizontal="center" vertical="center" wrapText="1"/>
    </xf>
    <xf numFmtId="0" fontId="38" fillId="3" borderId="0" xfId="0" applyFont="1" applyFill="1" applyAlignment="1">
      <alignment horizontal="left"/>
    </xf>
    <xf numFmtId="0" fontId="38" fillId="0" borderId="0" xfId="0" applyFont="1" applyAlignment="1">
      <alignment horizontal="left" vertical="center" wrapText="1"/>
    </xf>
    <xf numFmtId="0" fontId="38" fillId="2" borderId="5" xfId="0" applyFont="1" applyFill="1" applyBorder="1" applyAlignment="1">
      <alignment horizontal="center" vertical="center"/>
    </xf>
    <xf numFmtId="0" fontId="38" fillId="2" borderId="6" xfId="0" applyFont="1" applyFill="1" applyBorder="1" applyAlignment="1">
      <alignment horizontal="center" vertical="center"/>
    </xf>
    <xf numFmtId="0" fontId="38" fillId="2" borderId="5" xfId="0" applyFont="1" applyFill="1" applyBorder="1" applyAlignment="1">
      <alignment horizontal="left" vertical="center" wrapText="1"/>
    </xf>
    <xf numFmtId="0" fontId="38" fillId="2" borderId="6" xfId="0" applyFont="1" applyFill="1" applyBorder="1" applyAlignment="1">
      <alignment horizontal="left" vertical="center" wrapText="1"/>
    </xf>
    <xf numFmtId="0" fontId="38" fillId="2" borderId="2" xfId="0" applyFont="1" applyFill="1" applyBorder="1" applyAlignment="1">
      <alignment horizontal="center" vertical="center" wrapText="1"/>
    </xf>
    <xf numFmtId="0" fontId="38" fillId="2" borderId="3" xfId="0" applyFont="1" applyFill="1" applyBorder="1" applyAlignment="1">
      <alignment horizontal="center" vertical="center" wrapText="1"/>
    </xf>
    <xf numFmtId="0" fontId="38" fillId="2" borderId="4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</cellXfs>
  <cellStyles count="3">
    <cellStyle name="Hipervínculo" xfId="1" builtinId="8"/>
    <cellStyle name="Hipervínculo 2" xfId="2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PEPELLADOA@HOTMAIL.COM" TargetMode="External"/><Relationship Id="rId13" Type="http://schemas.openxmlformats.org/officeDocument/2006/relationships/hyperlink" Target="mailto:OROPEZAB52@GMAIL.COM" TargetMode="External"/><Relationship Id="rId3" Type="http://schemas.openxmlformats.org/officeDocument/2006/relationships/hyperlink" Target="mailto:MARIABAYO10@GMAIL.COM" TargetMode="External"/><Relationship Id="rId7" Type="http://schemas.openxmlformats.org/officeDocument/2006/relationships/hyperlink" Target="mailto:PACLALU3@GMAIL.COM" TargetMode="External"/><Relationship Id="rId12" Type="http://schemas.openxmlformats.org/officeDocument/2006/relationships/hyperlink" Target="mailto:DOMICACACE@YAHOO.ES" TargetMode="External"/><Relationship Id="rId2" Type="http://schemas.openxmlformats.org/officeDocument/2006/relationships/hyperlink" Target="mailto:MARCHILA@MSN.COM" TargetMode="External"/><Relationship Id="rId16" Type="http://schemas.openxmlformats.org/officeDocument/2006/relationships/printerSettings" Target="../printerSettings/printerSettings2.bin"/><Relationship Id="rId1" Type="http://schemas.openxmlformats.org/officeDocument/2006/relationships/hyperlink" Target="mailto:mariaguadaluperamos@gmail.com" TargetMode="External"/><Relationship Id="rId6" Type="http://schemas.openxmlformats.org/officeDocument/2006/relationships/hyperlink" Target="mailto:TARAFA2003@HOTMAIL.COM" TargetMode="External"/><Relationship Id="rId11" Type="http://schemas.openxmlformats.org/officeDocument/2006/relationships/hyperlink" Target="mailto:INFO@CARRASCOPOLADE.COM" TargetMode="External"/><Relationship Id="rId5" Type="http://schemas.openxmlformats.org/officeDocument/2006/relationships/hyperlink" Target="mailto:OBED@TEARS.ORG" TargetMode="External"/><Relationship Id="rId15" Type="http://schemas.openxmlformats.org/officeDocument/2006/relationships/hyperlink" Target="mailto:JC.16.05.16@OUTLOOK.COM" TargetMode="External"/><Relationship Id="rId10" Type="http://schemas.openxmlformats.org/officeDocument/2006/relationships/hyperlink" Target="mailto:JSANCHEZALVAREZ_157@HOTMAIL.COM" TargetMode="External"/><Relationship Id="rId4" Type="http://schemas.openxmlformats.org/officeDocument/2006/relationships/hyperlink" Target="mailto:RDRENTZ55@HOTMAIL.ES" TargetMode="External"/><Relationship Id="rId9" Type="http://schemas.openxmlformats.org/officeDocument/2006/relationships/hyperlink" Target="mailto:MMMSFR@GMAIL.RU" TargetMode="External"/><Relationship Id="rId14" Type="http://schemas.openxmlformats.org/officeDocument/2006/relationships/hyperlink" Target="mailto:ANDRES@MUNDOPUBLICOM.NET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ANCHOURIO@GMAIL.COM" TargetMode="External"/><Relationship Id="rId13" Type="http://schemas.openxmlformats.org/officeDocument/2006/relationships/hyperlink" Target="mailto:J.FONSECA@CCI.COM.DO" TargetMode="External"/><Relationship Id="rId18" Type="http://schemas.openxmlformats.org/officeDocument/2006/relationships/hyperlink" Target="mailto:PPEREZ@CEMENTOSD.COM" TargetMode="External"/><Relationship Id="rId3" Type="http://schemas.openxmlformats.org/officeDocument/2006/relationships/hyperlink" Target="mailto:GENIODEBA@GMAIL.COM" TargetMode="External"/><Relationship Id="rId21" Type="http://schemas.openxmlformats.org/officeDocument/2006/relationships/printerSettings" Target="../printerSettings/printerSettings3.bin"/><Relationship Id="rId7" Type="http://schemas.openxmlformats.org/officeDocument/2006/relationships/hyperlink" Target="mailto:ASARRIUS@golfexcel%20.com" TargetMode="External"/><Relationship Id="rId12" Type="http://schemas.openxmlformats.org/officeDocument/2006/relationships/hyperlink" Target="mailto:CLAUDIA.CONTRERAS.DOMOTO@GMAIL.COM" TargetMode="External"/><Relationship Id="rId17" Type="http://schemas.openxmlformats.org/officeDocument/2006/relationships/hyperlink" Target="mailto:LIANTAMANERA78@GMAIL%20.COM" TargetMode="External"/><Relationship Id="rId2" Type="http://schemas.openxmlformats.org/officeDocument/2006/relationships/hyperlink" Target="mailto:AIL.@ANTONYBOLLINO.IL" TargetMode="External"/><Relationship Id="rId16" Type="http://schemas.openxmlformats.org/officeDocument/2006/relationships/hyperlink" Target="mailto:RAULBAZ@HOTMAIL.COM" TargetMode="External"/><Relationship Id="rId20" Type="http://schemas.openxmlformats.org/officeDocument/2006/relationships/hyperlink" Target="mailto:ALEXANDERBELYAKV@OUTLOOKI.COM" TargetMode="External"/><Relationship Id="rId1" Type="http://schemas.openxmlformats.org/officeDocument/2006/relationships/hyperlink" Target="mailto:CLEONDYSON@GMAIL.COM" TargetMode="External"/><Relationship Id="rId6" Type="http://schemas.openxmlformats.org/officeDocument/2006/relationships/hyperlink" Target="mailto:DE.TATIANAD@GMAIL.COM" TargetMode="External"/><Relationship Id="rId11" Type="http://schemas.openxmlformats.org/officeDocument/2006/relationships/hyperlink" Target="mailto:MDCASTRO7178@HOTMAIL.COM" TargetMode="External"/><Relationship Id="rId5" Type="http://schemas.openxmlformats.org/officeDocument/2006/relationships/hyperlink" Target="mailto:LUIS23432000@GMAIL.COM" TargetMode="External"/><Relationship Id="rId15" Type="http://schemas.openxmlformats.org/officeDocument/2006/relationships/hyperlink" Target="mailto:KEPOSTEL@GMAIL.COM" TargetMode="External"/><Relationship Id="rId10" Type="http://schemas.openxmlformats.org/officeDocument/2006/relationships/hyperlink" Target="mailto:RONALDHIDALGO890@GMAIL.COM" TargetMode="External"/><Relationship Id="rId19" Type="http://schemas.openxmlformats.org/officeDocument/2006/relationships/hyperlink" Target="mailto:PAVELBELYAKOV@HOTMAIL.COM" TargetMode="External"/><Relationship Id="rId4" Type="http://schemas.openxmlformats.org/officeDocument/2006/relationships/hyperlink" Target="mailto:FRMULTISERVICIOSSRI@GMAIL.%20COM" TargetMode="External"/><Relationship Id="rId9" Type="http://schemas.openxmlformats.org/officeDocument/2006/relationships/hyperlink" Target="mailto:DIAZJIMENEZ.MADELAINE@GMAIL.COM" TargetMode="External"/><Relationship Id="rId14" Type="http://schemas.openxmlformats.org/officeDocument/2006/relationships/hyperlink" Target="mailto:SANTIAGOMU&#209;OZ1208@GMAIL.COM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G22"/>
  <sheetViews>
    <sheetView showWhiteSpace="0" zoomScale="85" zoomScaleNormal="85" workbookViewId="0">
      <selection activeCell="K16" sqref="K16"/>
    </sheetView>
  </sheetViews>
  <sheetFormatPr baseColWidth="10" defaultRowHeight="12.75"/>
  <cols>
    <col min="1" max="1" width="26.5703125" style="15" customWidth="1"/>
    <col min="2" max="2" width="10.7109375" style="15" customWidth="1"/>
    <col min="3" max="3" width="16.5703125" style="15" customWidth="1"/>
    <col min="4" max="4" width="15.5703125" style="15" customWidth="1"/>
    <col min="5" max="5" width="22.5703125" style="15" customWidth="1"/>
    <col min="6" max="6" width="12.140625" style="15" customWidth="1"/>
    <col min="7" max="16384" width="11.42578125" style="15"/>
  </cols>
  <sheetData>
    <row r="1" spans="1:7" ht="21" customHeight="1">
      <c r="A1" s="158" t="s">
        <v>41</v>
      </c>
      <c r="B1" s="158"/>
      <c r="C1" s="158"/>
      <c r="D1" s="158"/>
      <c r="E1" s="158"/>
      <c r="F1" s="158"/>
    </row>
    <row r="2" spans="1:7" ht="8.25" customHeight="1">
      <c r="A2" s="17"/>
      <c r="B2" s="17"/>
      <c r="C2" s="17"/>
      <c r="D2" s="17"/>
      <c r="E2" s="17"/>
      <c r="F2" s="17"/>
    </row>
    <row r="3" spans="1:7" ht="21" customHeight="1">
      <c r="A3" s="159" t="s">
        <v>30</v>
      </c>
      <c r="B3" s="159"/>
      <c r="C3" s="159"/>
      <c r="D3" s="159"/>
      <c r="E3" s="159"/>
      <c r="F3" s="159"/>
    </row>
    <row r="4" spans="1:7" ht="12.75" customHeight="1"/>
    <row r="5" spans="1:7" customFormat="1" ht="18.75" customHeight="1">
      <c r="A5" s="18" t="s">
        <v>32</v>
      </c>
      <c r="B5" s="19"/>
      <c r="C5" s="19"/>
      <c r="D5" s="19"/>
      <c r="E5" s="19"/>
    </row>
    <row r="6" spans="1:7" customFormat="1" ht="9" customHeight="1">
      <c r="A6" s="18"/>
      <c r="B6" s="19"/>
      <c r="C6" s="19"/>
      <c r="D6" s="19"/>
      <c r="E6" s="19"/>
    </row>
    <row r="7" spans="1:7" ht="45" customHeight="1">
      <c r="A7" s="160" t="s">
        <v>43</v>
      </c>
      <c r="B7" s="160"/>
      <c r="C7" s="160"/>
      <c r="D7" s="160"/>
      <c r="E7" s="160"/>
      <c r="F7" s="160"/>
      <c r="G7" s="35"/>
    </row>
    <row r="8" spans="1:7" ht="46.5" customHeight="1">
      <c r="A8" s="160" t="s">
        <v>44</v>
      </c>
      <c r="B8" s="160"/>
      <c r="C8" s="160"/>
      <c r="D8" s="160"/>
      <c r="E8" s="160"/>
      <c r="F8" s="160"/>
      <c r="G8" s="35"/>
    </row>
    <row r="9" spans="1:7" ht="32.25" customHeight="1">
      <c r="A9" s="160" t="s">
        <v>34</v>
      </c>
      <c r="B9" s="160"/>
      <c r="C9" s="160"/>
      <c r="D9" s="160"/>
      <c r="E9" s="160"/>
      <c r="F9" s="34"/>
      <c r="G9" s="35"/>
    </row>
    <row r="10" spans="1:7" ht="32.25" customHeight="1">
      <c r="A10" s="160" t="s">
        <v>35</v>
      </c>
      <c r="B10" s="160"/>
      <c r="C10" s="160"/>
      <c r="D10" s="160"/>
      <c r="E10" s="160"/>
      <c r="F10" s="34"/>
      <c r="G10" s="35"/>
    </row>
    <row r="11" spans="1:7" ht="32.25" customHeight="1">
      <c r="A11" s="160" t="s">
        <v>36</v>
      </c>
      <c r="B11" s="160"/>
      <c r="C11" s="160"/>
      <c r="D11" s="160"/>
      <c r="E11" s="160"/>
      <c r="F11" s="34"/>
      <c r="G11" s="35"/>
    </row>
    <row r="12" spans="1:7" ht="32.25" customHeight="1">
      <c r="A12" s="160" t="s">
        <v>37</v>
      </c>
      <c r="B12" s="160"/>
      <c r="C12" s="160"/>
      <c r="D12" s="160"/>
      <c r="E12" s="160"/>
      <c r="F12" s="160"/>
      <c r="G12" s="35"/>
    </row>
    <row r="13" spans="1:7" ht="32.25" customHeight="1">
      <c r="A13" s="160" t="s">
        <v>38</v>
      </c>
      <c r="B13" s="160"/>
      <c r="C13" s="160"/>
      <c r="D13" s="160"/>
      <c r="E13" s="160"/>
      <c r="F13" s="160"/>
      <c r="G13" s="35"/>
    </row>
    <row r="14" spans="1:7" ht="32.25" customHeight="1">
      <c r="A14" s="160" t="s">
        <v>39</v>
      </c>
      <c r="B14" s="160"/>
      <c r="C14" s="160"/>
      <c r="D14" s="160"/>
      <c r="E14" s="160"/>
      <c r="F14" s="34"/>
      <c r="G14" s="35"/>
    </row>
    <row r="15" spans="1:7" ht="32.25" customHeight="1">
      <c r="A15" s="160" t="s">
        <v>40</v>
      </c>
      <c r="B15" s="160"/>
      <c r="C15" s="160"/>
      <c r="D15" s="160"/>
      <c r="E15" s="160"/>
      <c r="F15" s="34"/>
      <c r="G15" s="35"/>
    </row>
    <row r="16" spans="1:7" ht="20.25" customHeight="1">
      <c r="A16" s="162"/>
      <c r="B16" s="162"/>
      <c r="C16" s="162"/>
      <c r="D16" s="162"/>
      <c r="E16" s="162"/>
      <c r="F16" s="162"/>
    </row>
    <row r="17" spans="1:5" ht="21.75" customHeight="1"/>
    <row r="18" spans="1:5" ht="15">
      <c r="A18" s="19"/>
      <c r="B18" s="19"/>
      <c r="C18" s="19"/>
      <c r="D18" s="19"/>
      <c r="E18" s="19"/>
    </row>
    <row r="19" spans="1:5" ht="15">
      <c r="A19" s="19"/>
      <c r="B19" s="19"/>
      <c r="C19" s="19"/>
      <c r="D19" s="19"/>
      <c r="E19" s="19"/>
    </row>
    <row r="20" spans="1:5" ht="15">
      <c r="A20" s="19"/>
      <c r="B20" s="19"/>
      <c r="C20" s="19"/>
      <c r="D20" s="19"/>
      <c r="E20" s="19"/>
    </row>
    <row r="21" spans="1:5" ht="15">
      <c r="A21" s="19"/>
      <c r="B21" s="19"/>
      <c r="C21" s="19"/>
      <c r="D21" s="19"/>
      <c r="E21" s="19"/>
    </row>
    <row r="22" spans="1:5" ht="33" customHeight="1">
      <c r="A22" s="161" t="s">
        <v>33</v>
      </c>
      <c r="B22" s="161"/>
      <c r="C22" s="161"/>
      <c r="D22" s="161"/>
      <c r="E22" s="161"/>
    </row>
  </sheetData>
  <mergeCells count="13">
    <mergeCell ref="A22:E22"/>
    <mergeCell ref="A9:E9"/>
    <mergeCell ref="A10:E10"/>
    <mergeCell ref="A11:E11"/>
    <mergeCell ref="A16:F16"/>
    <mergeCell ref="A1:F1"/>
    <mergeCell ref="A3:F3"/>
    <mergeCell ref="A14:E14"/>
    <mergeCell ref="A15:E15"/>
    <mergeCell ref="A8:F8"/>
    <mergeCell ref="A12:F12"/>
    <mergeCell ref="A13:F13"/>
    <mergeCell ref="A7:F7"/>
  </mergeCells>
  <printOptions horizontalCentered="1"/>
  <pageMargins left="0.28999999999999998" right="0.28999999999999998" top="1.99" bottom="0.59" header="0.97" footer="0.31496062992126"/>
  <pageSetup scale="90" orientation="portrait" r:id="rId1"/>
  <headerFooter>
    <oddHeader>&amp;L&amp;"Verdana,Negrita"&amp;9&amp;KC00000MINISTERIO DE INTERIOR Y POLICIA&amp;"Verdana,Normal" &amp;C&amp;"Verdana,Negrita"&amp;K03-002
INFORMACIÓN REQUERIDA POR LA
DIRECCIÓN DE PLANIFICACIÓN Y DESARROLLO&amp;R&amp;"Verdana,Negrita"&amp;9&amp;KC00000 NOVIEMBRE  2020</oddHeader>
    <oddFooter>&amp;C&amp;"Verdana,Negrita Cursiva"&amp;8Dirección de Planificación y Desarrollo&amp;R&amp;"Verdana,Normal"&amp;8&amp;P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X128"/>
  <sheetViews>
    <sheetView view="pageBreakPreview" zoomScale="90" zoomScaleNormal="70" zoomScaleSheetLayoutView="90" zoomScalePageLayoutView="7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D5" sqref="D5"/>
    </sheetView>
  </sheetViews>
  <sheetFormatPr baseColWidth="10" defaultRowHeight="15"/>
  <cols>
    <col min="1" max="1" width="8.5703125" customWidth="1"/>
    <col min="2" max="2" width="14.140625" customWidth="1"/>
    <col min="3" max="3" width="20.85546875" customWidth="1"/>
    <col min="4" max="4" width="51.28515625" customWidth="1"/>
    <col min="5" max="5" width="14.42578125" customWidth="1"/>
    <col min="6" max="6" width="14" customWidth="1"/>
    <col min="7" max="7" width="14.7109375" customWidth="1"/>
    <col min="8" max="8" width="32.140625" customWidth="1"/>
    <col min="9" max="9" width="19" customWidth="1"/>
    <col min="10" max="10" width="25.42578125" customWidth="1"/>
    <col min="11" max="11" width="18.5703125" customWidth="1"/>
    <col min="12" max="12" width="41.85546875" customWidth="1"/>
    <col min="13" max="13" width="34.7109375" customWidth="1"/>
    <col min="14" max="14" width="14.7109375" customWidth="1"/>
    <col min="15" max="15" width="10.7109375" customWidth="1"/>
    <col min="16" max="16" width="10.5703125" customWidth="1"/>
    <col min="17" max="17" width="12.28515625" customWidth="1"/>
    <col min="18" max="18" width="26.42578125" customWidth="1"/>
    <col min="19" max="19" width="13.28515625" customWidth="1"/>
    <col min="20" max="20" width="23.42578125" customWidth="1"/>
    <col min="21" max="21" width="25.7109375" customWidth="1"/>
    <col min="22" max="22" width="24.42578125" customWidth="1"/>
    <col min="23" max="24" width="37.5703125" customWidth="1"/>
  </cols>
  <sheetData>
    <row r="1" spans="1:24" ht="14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4" ht="18">
      <c r="A2" s="172" t="s">
        <v>31</v>
      </c>
      <c r="B2" s="172"/>
      <c r="C2" s="172"/>
      <c r="D2" s="172"/>
      <c r="E2" s="172"/>
      <c r="F2" s="172"/>
      <c r="G2" s="172"/>
      <c r="H2" s="172"/>
      <c r="I2" s="16"/>
      <c r="J2" s="16"/>
      <c r="K2" s="16"/>
      <c r="L2" s="16"/>
      <c r="M2" s="16"/>
      <c r="N2" s="16"/>
      <c r="O2" s="16"/>
      <c r="P2" s="16"/>
      <c r="Q2" s="16"/>
      <c r="R2" s="16"/>
      <c r="S2" s="7"/>
      <c r="T2" s="8"/>
      <c r="U2" s="8"/>
      <c r="V2" s="8"/>
    </row>
    <row r="3" spans="1:24" ht="6" customHeight="1">
      <c r="A3" s="2"/>
      <c r="B3" s="3"/>
      <c r="C3" s="3"/>
      <c r="D3" s="3"/>
      <c r="E3" s="3"/>
      <c r="F3" s="3"/>
      <c r="G3" s="3"/>
      <c r="H3" s="3"/>
      <c r="I3" s="3"/>
      <c r="J3" s="6"/>
      <c r="K3" s="6"/>
      <c r="L3" s="6"/>
      <c r="M3" s="6"/>
      <c r="N3" s="6"/>
      <c r="O3" s="6"/>
      <c r="P3" s="6"/>
      <c r="Q3" s="6"/>
      <c r="R3" s="6"/>
      <c r="S3" s="6"/>
      <c r="T3" s="3"/>
      <c r="U3" s="3"/>
      <c r="V3" s="3"/>
    </row>
    <row r="4" spans="1:24" ht="19.5" customHeight="1">
      <c r="A4" s="173" t="s">
        <v>17</v>
      </c>
      <c r="B4" s="173"/>
      <c r="C4" s="173"/>
      <c r="D4" s="173"/>
      <c r="E4" s="173"/>
      <c r="F4" s="173"/>
      <c r="G4" s="173"/>
      <c r="H4" s="173"/>
      <c r="I4" s="9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</row>
    <row r="5" spans="1:24" ht="15.75">
      <c r="A5" s="4"/>
      <c r="B5" s="4"/>
      <c r="C5" s="4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4" ht="31.5" customHeight="1">
      <c r="A6" s="174" t="s">
        <v>0</v>
      </c>
      <c r="B6" s="165" t="s">
        <v>11</v>
      </c>
      <c r="C6" s="165" t="s">
        <v>18</v>
      </c>
      <c r="D6" s="165" t="s">
        <v>4</v>
      </c>
      <c r="E6" s="165" t="s">
        <v>19</v>
      </c>
      <c r="F6" s="165" t="s">
        <v>22</v>
      </c>
      <c r="G6" s="165" t="s">
        <v>20</v>
      </c>
      <c r="H6" s="165" t="s">
        <v>21</v>
      </c>
      <c r="I6" s="165" t="s">
        <v>14</v>
      </c>
      <c r="J6" s="165" t="s">
        <v>5</v>
      </c>
      <c r="K6" s="165" t="s">
        <v>23</v>
      </c>
      <c r="L6" s="165" t="s">
        <v>24</v>
      </c>
      <c r="M6" s="165" t="s">
        <v>25</v>
      </c>
      <c r="N6" s="165" t="s">
        <v>26</v>
      </c>
      <c r="O6" s="170" t="s">
        <v>7</v>
      </c>
      <c r="P6" s="165" t="s">
        <v>28</v>
      </c>
      <c r="Q6" s="165" t="s">
        <v>29</v>
      </c>
      <c r="R6" s="165" t="s">
        <v>9</v>
      </c>
      <c r="S6" s="165" t="s">
        <v>10</v>
      </c>
      <c r="T6" s="167" t="s">
        <v>8</v>
      </c>
      <c r="U6" s="168"/>
      <c r="V6" s="169"/>
      <c r="W6" s="163" t="s">
        <v>47</v>
      </c>
      <c r="X6" s="164"/>
    </row>
    <row r="7" spans="1:24" ht="27" customHeight="1">
      <c r="A7" s="175"/>
      <c r="B7" s="175"/>
      <c r="C7" s="175"/>
      <c r="D7" s="175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71"/>
      <c r="P7" s="166"/>
      <c r="Q7" s="166"/>
      <c r="R7" s="166"/>
      <c r="S7" s="166"/>
      <c r="T7" s="21" t="s">
        <v>1</v>
      </c>
      <c r="U7" s="21" t="s">
        <v>2</v>
      </c>
      <c r="V7" s="22" t="s">
        <v>3</v>
      </c>
      <c r="W7" s="76" t="s">
        <v>48</v>
      </c>
      <c r="X7" s="77" t="s">
        <v>49</v>
      </c>
    </row>
    <row r="8" spans="1:24" ht="35.25" customHeight="1">
      <c r="A8" s="108">
        <v>1</v>
      </c>
      <c r="B8" s="107">
        <v>44862</v>
      </c>
      <c r="C8" s="111">
        <v>45232</v>
      </c>
      <c r="D8" s="112" t="s">
        <v>578</v>
      </c>
      <c r="E8" s="109"/>
      <c r="F8" s="109"/>
      <c r="G8" s="109" t="s">
        <v>691</v>
      </c>
      <c r="H8" s="113" t="s">
        <v>579</v>
      </c>
      <c r="I8" s="114" t="s">
        <v>52</v>
      </c>
      <c r="J8" s="125" t="s">
        <v>143</v>
      </c>
      <c r="K8" s="116">
        <v>160266702</v>
      </c>
      <c r="L8" s="117" t="s">
        <v>670</v>
      </c>
      <c r="M8" s="109" t="s">
        <v>671</v>
      </c>
      <c r="N8" s="126">
        <v>28940</v>
      </c>
      <c r="O8" s="108">
        <f>2023-1979</f>
        <v>44</v>
      </c>
      <c r="P8" s="118" t="s">
        <v>53</v>
      </c>
      <c r="Q8" s="109" t="s">
        <v>624</v>
      </c>
      <c r="R8" s="109" t="s">
        <v>669</v>
      </c>
      <c r="S8" s="108" t="s">
        <v>647</v>
      </c>
      <c r="T8" s="110" t="s">
        <v>73</v>
      </c>
      <c r="U8" s="110" t="s">
        <v>74</v>
      </c>
      <c r="V8" s="110" t="s">
        <v>459</v>
      </c>
      <c r="W8" s="63"/>
      <c r="X8" s="63"/>
    </row>
    <row r="9" spans="1:24" ht="35.25" customHeight="1">
      <c r="A9" s="108">
        <v>2</v>
      </c>
      <c r="B9" s="107">
        <v>44993</v>
      </c>
      <c r="C9" s="111">
        <v>45232</v>
      </c>
      <c r="D9" s="112" t="s">
        <v>580</v>
      </c>
      <c r="E9" s="109"/>
      <c r="F9" s="109"/>
      <c r="G9" s="109"/>
      <c r="H9" s="113" t="s">
        <v>51</v>
      </c>
      <c r="I9" s="114" t="s">
        <v>103</v>
      </c>
      <c r="J9" s="109" t="s">
        <v>275</v>
      </c>
      <c r="K9" s="116" t="s">
        <v>581</v>
      </c>
      <c r="L9" s="119" t="s">
        <v>685</v>
      </c>
      <c r="M9" s="109" t="s">
        <v>686</v>
      </c>
      <c r="N9" s="126">
        <v>30309</v>
      </c>
      <c r="O9" s="108">
        <f>2023-1982</f>
        <v>41</v>
      </c>
      <c r="P9" s="118" t="s">
        <v>63</v>
      </c>
      <c r="Q9" s="109" t="s">
        <v>129</v>
      </c>
      <c r="R9" s="109" t="s">
        <v>687</v>
      </c>
      <c r="S9" s="108" t="s">
        <v>688</v>
      </c>
      <c r="T9" s="110" t="s">
        <v>73</v>
      </c>
      <c r="U9" s="110" t="s">
        <v>689</v>
      </c>
      <c r="V9" s="110" t="s">
        <v>690</v>
      </c>
      <c r="W9" s="27"/>
      <c r="X9" s="27"/>
    </row>
    <row r="10" spans="1:24" ht="35.25" customHeight="1">
      <c r="A10" s="108">
        <v>3</v>
      </c>
      <c r="B10" s="107">
        <v>45048</v>
      </c>
      <c r="C10" s="111">
        <v>45232</v>
      </c>
      <c r="D10" s="112" t="s">
        <v>582</v>
      </c>
      <c r="E10" s="109"/>
      <c r="F10" s="109"/>
      <c r="G10" s="109"/>
      <c r="H10" s="114" t="s">
        <v>51</v>
      </c>
      <c r="I10" s="114" t="s">
        <v>52</v>
      </c>
      <c r="J10" s="109" t="s">
        <v>143</v>
      </c>
      <c r="K10" s="116">
        <v>160916227</v>
      </c>
      <c r="L10" s="117" t="s">
        <v>680</v>
      </c>
      <c r="M10" s="109" t="s">
        <v>681</v>
      </c>
      <c r="N10" s="126">
        <v>33848</v>
      </c>
      <c r="O10" s="108">
        <f>2023-1992</f>
        <v>31</v>
      </c>
      <c r="P10" s="118" t="s">
        <v>53</v>
      </c>
      <c r="Q10" s="109" t="s">
        <v>54</v>
      </c>
      <c r="R10" s="109" t="s">
        <v>682</v>
      </c>
      <c r="S10" s="108" t="s">
        <v>683</v>
      </c>
      <c r="T10" s="110" t="s">
        <v>73</v>
      </c>
      <c r="U10" s="110" t="s">
        <v>111</v>
      </c>
      <c r="V10" s="110" t="s">
        <v>684</v>
      </c>
      <c r="W10" s="27"/>
      <c r="X10" s="27"/>
    </row>
    <row r="11" spans="1:24" ht="35.25" customHeight="1">
      <c r="A11" s="108">
        <v>4</v>
      </c>
      <c r="B11" s="107">
        <v>44872</v>
      </c>
      <c r="C11" s="111">
        <v>45232</v>
      </c>
      <c r="D11" s="112" t="s">
        <v>583</v>
      </c>
      <c r="E11" s="109"/>
      <c r="F11" s="109"/>
      <c r="G11" s="109" t="s">
        <v>691</v>
      </c>
      <c r="H11" s="113" t="s">
        <v>579</v>
      </c>
      <c r="I11" s="114" t="s">
        <v>255</v>
      </c>
      <c r="J11" s="109" t="s">
        <v>676</v>
      </c>
      <c r="K11" s="116" t="s">
        <v>584</v>
      </c>
      <c r="L11" s="117" t="s">
        <v>677</v>
      </c>
      <c r="M11" s="109" t="s">
        <v>678</v>
      </c>
      <c r="N11" s="126">
        <v>27951</v>
      </c>
      <c r="O11" s="108">
        <f>2023-1976</f>
        <v>47</v>
      </c>
      <c r="P11" s="118" t="s">
        <v>63</v>
      </c>
      <c r="Q11" s="109" t="s">
        <v>64</v>
      </c>
      <c r="R11" s="109" t="s">
        <v>679</v>
      </c>
      <c r="S11" s="108" t="s">
        <v>293</v>
      </c>
      <c r="T11" s="110" t="s">
        <v>295</v>
      </c>
      <c r="U11" s="110" t="s">
        <v>299</v>
      </c>
      <c r="V11" s="110" t="s">
        <v>388</v>
      </c>
      <c r="W11" s="27"/>
      <c r="X11" s="27"/>
    </row>
    <row r="12" spans="1:24" ht="35.25" customHeight="1">
      <c r="A12" s="108">
        <v>5</v>
      </c>
      <c r="B12" s="107">
        <v>44986</v>
      </c>
      <c r="C12" s="111">
        <v>45232</v>
      </c>
      <c r="D12" s="112" t="s">
        <v>585</v>
      </c>
      <c r="E12" s="109"/>
      <c r="F12" s="109"/>
      <c r="G12" s="109"/>
      <c r="H12" s="114" t="s">
        <v>51</v>
      </c>
      <c r="I12" s="114" t="s">
        <v>183</v>
      </c>
      <c r="J12" s="109" t="s">
        <v>657</v>
      </c>
      <c r="K12" s="116">
        <v>731218955</v>
      </c>
      <c r="L12" s="117" t="s">
        <v>658</v>
      </c>
      <c r="M12" s="109" t="s">
        <v>659</v>
      </c>
      <c r="N12" s="126">
        <v>31957</v>
      </c>
      <c r="O12" s="108">
        <f>2023-1987</f>
        <v>36</v>
      </c>
      <c r="P12" s="118" t="s">
        <v>53</v>
      </c>
      <c r="Q12" s="109" t="s">
        <v>54</v>
      </c>
      <c r="R12" s="110" t="s">
        <v>661</v>
      </c>
      <c r="S12" s="108" t="s">
        <v>662</v>
      </c>
      <c r="T12" s="110" t="s">
        <v>73</v>
      </c>
      <c r="U12" s="110" t="s">
        <v>74</v>
      </c>
      <c r="V12" s="110" t="s">
        <v>660</v>
      </c>
      <c r="W12" s="27"/>
      <c r="X12" s="27"/>
    </row>
    <row r="13" spans="1:24" ht="30.75" customHeight="1">
      <c r="A13" s="108">
        <v>6</v>
      </c>
      <c r="B13" s="107">
        <v>44986</v>
      </c>
      <c r="C13" s="111">
        <v>45232</v>
      </c>
      <c r="D13" s="112" t="s">
        <v>586</v>
      </c>
      <c r="E13" s="109"/>
      <c r="F13" s="109"/>
      <c r="G13" s="109" t="s">
        <v>691</v>
      </c>
      <c r="H13" s="113" t="s">
        <v>579</v>
      </c>
      <c r="I13" s="114" t="s">
        <v>587</v>
      </c>
      <c r="J13" s="109" t="s">
        <v>663</v>
      </c>
      <c r="K13" s="116" t="s">
        <v>588</v>
      </c>
      <c r="L13" s="117" t="s">
        <v>666</v>
      </c>
      <c r="M13" s="109" t="s">
        <v>665</v>
      </c>
      <c r="N13" s="126">
        <v>14494</v>
      </c>
      <c r="O13" s="108">
        <f>2023-1939</f>
        <v>84</v>
      </c>
      <c r="P13" s="118" t="s">
        <v>63</v>
      </c>
      <c r="Q13" s="115" t="s">
        <v>129</v>
      </c>
      <c r="R13" s="109" t="s">
        <v>667</v>
      </c>
      <c r="S13" s="120" t="s">
        <v>668</v>
      </c>
      <c r="T13" s="121" t="s">
        <v>73</v>
      </c>
      <c r="U13" s="110" t="s">
        <v>74</v>
      </c>
      <c r="V13" s="110" t="s">
        <v>664</v>
      </c>
      <c r="W13" s="27"/>
      <c r="X13" s="27"/>
    </row>
    <row r="14" spans="1:24" ht="50.25" customHeight="1">
      <c r="A14" s="108">
        <v>7</v>
      </c>
      <c r="B14" s="107">
        <v>44966</v>
      </c>
      <c r="C14" s="111">
        <v>45232</v>
      </c>
      <c r="D14" s="112" t="s">
        <v>589</v>
      </c>
      <c r="E14" s="109"/>
      <c r="F14" s="109"/>
      <c r="G14" s="109" t="s">
        <v>691</v>
      </c>
      <c r="H14" s="114" t="s">
        <v>590</v>
      </c>
      <c r="I14" s="114" t="s">
        <v>587</v>
      </c>
      <c r="J14" s="109" t="s">
        <v>663</v>
      </c>
      <c r="K14" s="116">
        <v>221001456</v>
      </c>
      <c r="L14" s="122" t="s">
        <v>695</v>
      </c>
      <c r="M14" s="109" t="s">
        <v>696</v>
      </c>
      <c r="N14" s="126">
        <v>36356</v>
      </c>
      <c r="O14" s="108">
        <f>2023-1999</f>
        <v>24</v>
      </c>
      <c r="P14" s="118" t="s">
        <v>63</v>
      </c>
      <c r="Q14" s="109" t="s">
        <v>64</v>
      </c>
      <c r="R14" s="109" t="s">
        <v>697</v>
      </c>
      <c r="S14" s="108"/>
      <c r="T14" s="110" t="s">
        <v>698</v>
      </c>
      <c r="U14" s="110" t="s">
        <v>699</v>
      </c>
      <c r="V14" s="110" t="s">
        <v>700</v>
      </c>
      <c r="W14" s="27"/>
      <c r="X14" s="27"/>
    </row>
    <row r="15" spans="1:24" s="52" customFormat="1" ht="50.25" customHeight="1">
      <c r="A15" s="108">
        <v>8</v>
      </c>
      <c r="B15" s="107">
        <v>44977</v>
      </c>
      <c r="C15" s="111">
        <v>45232</v>
      </c>
      <c r="D15" s="112" t="s">
        <v>591</v>
      </c>
      <c r="E15" s="109"/>
      <c r="F15" s="109"/>
      <c r="G15" s="109" t="s">
        <v>691</v>
      </c>
      <c r="H15" s="114" t="s">
        <v>579</v>
      </c>
      <c r="I15" s="114" t="s">
        <v>172</v>
      </c>
      <c r="J15" s="109" t="s">
        <v>618</v>
      </c>
      <c r="K15" s="116" t="s">
        <v>592</v>
      </c>
      <c r="L15" s="117" t="s">
        <v>655</v>
      </c>
      <c r="M15" s="109" t="s">
        <v>656</v>
      </c>
      <c r="N15" s="126">
        <v>21414</v>
      </c>
      <c r="O15" s="108">
        <f>2023-1958</f>
        <v>65</v>
      </c>
      <c r="P15" s="118" t="s">
        <v>63</v>
      </c>
      <c r="Q15" s="109" t="s">
        <v>64</v>
      </c>
      <c r="R15" s="109" t="s">
        <v>653</v>
      </c>
      <c r="S15" s="108" t="s">
        <v>654</v>
      </c>
      <c r="T15" s="110" t="s">
        <v>86</v>
      </c>
      <c r="U15" s="110" t="s">
        <v>626</v>
      </c>
      <c r="V15" s="110" t="s">
        <v>652</v>
      </c>
      <c r="W15" s="63"/>
      <c r="X15" s="63"/>
    </row>
    <row r="16" spans="1:24" s="71" customFormat="1" ht="27" customHeight="1">
      <c r="A16" s="108">
        <v>9</v>
      </c>
      <c r="B16" s="107">
        <v>44923</v>
      </c>
      <c r="C16" s="111">
        <v>45232</v>
      </c>
      <c r="D16" s="112" t="s">
        <v>593</v>
      </c>
      <c r="E16" s="109"/>
      <c r="F16" s="109"/>
      <c r="G16" s="109" t="s">
        <v>691</v>
      </c>
      <c r="H16" s="113" t="s">
        <v>579</v>
      </c>
      <c r="I16" s="114" t="s">
        <v>172</v>
      </c>
      <c r="J16" s="109" t="s">
        <v>618</v>
      </c>
      <c r="K16" s="116" t="s">
        <v>594</v>
      </c>
      <c r="L16" s="117" t="s">
        <v>611</v>
      </c>
      <c r="M16" s="109" t="s">
        <v>612</v>
      </c>
      <c r="N16" s="126">
        <v>16753</v>
      </c>
      <c r="O16" s="108">
        <f>2023-1945</f>
        <v>78</v>
      </c>
      <c r="P16" s="118" t="s">
        <v>53</v>
      </c>
      <c r="Q16" s="109" t="s">
        <v>616</v>
      </c>
      <c r="R16" s="109" t="s">
        <v>617</v>
      </c>
      <c r="S16" s="108" t="s">
        <v>622</v>
      </c>
      <c r="T16" s="110" t="s">
        <v>613</v>
      </c>
      <c r="U16" s="110" t="s">
        <v>614</v>
      </c>
      <c r="V16" s="110" t="s">
        <v>615</v>
      </c>
      <c r="W16" s="27"/>
      <c r="X16" s="27"/>
    </row>
    <row r="17" spans="1:24" s="71" customFormat="1" ht="25.5" customHeight="1">
      <c r="A17" s="108">
        <v>10</v>
      </c>
      <c r="B17" s="107">
        <v>44994</v>
      </c>
      <c r="C17" s="111">
        <v>45232</v>
      </c>
      <c r="D17" s="112" t="s">
        <v>595</v>
      </c>
      <c r="E17" s="109"/>
      <c r="F17" s="109"/>
      <c r="G17" s="109" t="s">
        <v>691</v>
      </c>
      <c r="H17" s="113" t="s">
        <v>579</v>
      </c>
      <c r="I17" s="114" t="s">
        <v>103</v>
      </c>
      <c r="J17" s="109" t="s">
        <v>275</v>
      </c>
      <c r="K17" s="116" t="s">
        <v>596</v>
      </c>
      <c r="L17" s="117" t="s">
        <v>621</v>
      </c>
      <c r="M17" s="109" t="s">
        <v>620</v>
      </c>
      <c r="N17" s="126">
        <v>27938</v>
      </c>
      <c r="O17" s="108">
        <f>2023-1976</f>
        <v>47</v>
      </c>
      <c r="P17" s="118" t="s">
        <v>53</v>
      </c>
      <c r="Q17" s="109" t="s">
        <v>624</v>
      </c>
      <c r="R17" s="109" t="s">
        <v>623</v>
      </c>
      <c r="S17" s="108" t="s">
        <v>625</v>
      </c>
      <c r="T17" s="110" t="s">
        <v>73</v>
      </c>
      <c r="U17" s="110" t="s">
        <v>74</v>
      </c>
      <c r="V17" s="110" t="s">
        <v>619</v>
      </c>
      <c r="W17" s="78"/>
      <c r="X17" s="78"/>
    </row>
    <row r="18" spans="1:24" s="71" customFormat="1" ht="48" customHeight="1">
      <c r="A18" s="108">
        <v>11</v>
      </c>
      <c r="B18" s="107">
        <v>45072</v>
      </c>
      <c r="C18" s="111">
        <v>45232</v>
      </c>
      <c r="D18" s="112" t="s">
        <v>597</v>
      </c>
      <c r="E18" s="109"/>
      <c r="F18" s="109"/>
      <c r="G18" s="109"/>
      <c r="H18" s="113" t="s">
        <v>598</v>
      </c>
      <c r="I18" s="114" t="s">
        <v>52</v>
      </c>
      <c r="J18" s="109" t="s">
        <v>143</v>
      </c>
      <c r="K18" s="116" t="s">
        <v>599</v>
      </c>
      <c r="L18" s="122" t="s">
        <v>629</v>
      </c>
      <c r="M18" s="110" t="s">
        <v>628</v>
      </c>
      <c r="N18" s="126">
        <v>36503</v>
      </c>
      <c r="O18" s="108">
        <f>2023-1999</f>
        <v>24</v>
      </c>
      <c r="P18" s="118" t="s">
        <v>53</v>
      </c>
      <c r="Q18" s="109" t="s">
        <v>624</v>
      </c>
      <c r="R18" s="110" t="s">
        <v>630</v>
      </c>
      <c r="S18" s="108" t="s">
        <v>631</v>
      </c>
      <c r="T18" s="110" t="s">
        <v>626</v>
      </c>
      <c r="U18" s="110" t="s">
        <v>86</v>
      </c>
      <c r="V18" s="110" t="s">
        <v>627</v>
      </c>
      <c r="W18" s="63"/>
      <c r="X18" s="63"/>
    </row>
    <row r="19" spans="1:24" s="71" customFormat="1" ht="22.5" customHeight="1">
      <c r="A19" s="108">
        <v>12</v>
      </c>
      <c r="B19" s="107">
        <v>44970</v>
      </c>
      <c r="C19" s="111">
        <v>45232</v>
      </c>
      <c r="D19" s="112" t="s">
        <v>600</v>
      </c>
      <c r="E19" s="109"/>
      <c r="F19" s="109"/>
      <c r="G19" s="109" t="s">
        <v>691</v>
      </c>
      <c r="H19" s="113" t="s">
        <v>579</v>
      </c>
      <c r="I19" s="114" t="s">
        <v>84</v>
      </c>
      <c r="J19" s="109" t="s">
        <v>165</v>
      </c>
      <c r="K19" s="123" t="s">
        <v>601</v>
      </c>
      <c r="L19" s="117" t="s">
        <v>634</v>
      </c>
      <c r="M19" s="109" t="s">
        <v>633</v>
      </c>
      <c r="N19" s="126">
        <v>28466</v>
      </c>
      <c r="O19" s="108">
        <v>45</v>
      </c>
      <c r="P19" s="118" t="s">
        <v>63</v>
      </c>
      <c r="Q19" s="109" t="s">
        <v>64</v>
      </c>
      <c r="R19" s="109" t="s">
        <v>635</v>
      </c>
      <c r="S19" s="108" t="s">
        <v>636</v>
      </c>
      <c r="T19" s="110" t="s">
        <v>73</v>
      </c>
      <c r="U19" s="110" t="s">
        <v>74</v>
      </c>
      <c r="V19" s="110" t="s">
        <v>632</v>
      </c>
      <c r="W19" s="63"/>
      <c r="X19" s="63"/>
    </row>
    <row r="20" spans="1:24" s="52" customFormat="1" ht="21" customHeight="1">
      <c r="A20" s="108">
        <v>13</v>
      </c>
      <c r="B20" s="107">
        <v>43900</v>
      </c>
      <c r="C20" s="111">
        <v>45232</v>
      </c>
      <c r="D20" s="112" t="s">
        <v>602</v>
      </c>
      <c r="E20" s="109"/>
      <c r="F20" s="109"/>
      <c r="G20" s="109"/>
      <c r="H20" s="113" t="s">
        <v>51</v>
      </c>
      <c r="I20" s="114" t="s">
        <v>77</v>
      </c>
      <c r="J20" s="109" t="s">
        <v>648</v>
      </c>
      <c r="K20" s="116" t="s">
        <v>603</v>
      </c>
      <c r="L20" s="117" t="s">
        <v>650</v>
      </c>
      <c r="M20" s="109" t="s">
        <v>649</v>
      </c>
      <c r="N20" s="126">
        <v>25785</v>
      </c>
      <c r="O20" s="108">
        <f>2023-1970</f>
        <v>53</v>
      </c>
      <c r="P20" s="118" t="s">
        <v>53</v>
      </c>
      <c r="Q20" s="109" t="s">
        <v>54</v>
      </c>
      <c r="R20" s="109" t="s">
        <v>314</v>
      </c>
      <c r="S20" s="111">
        <v>37078</v>
      </c>
      <c r="T20" s="110" t="s">
        <v>139</v>
      </c>
      <c r="U20" s="110" t="s">
        <v>140</v>
      </c>
      <c r="V20" s="110" t="s">
        <v>651</v>
      </c>
      <c r="W20" s="63"/>
      <c r="X20" s="63"/>
    </row>
    <row r="21" spans="1:24" s="52" customFormat="1" ht="18.75" customHeight="1">
      <c r="A21" s="108">
        <v>14</v>
      </c>
      <c r="B21" s="107">
        <v>45020</v>
      </c>
      <c r="C21" s="111">
        <v>45232</v>
      </c>
      <c r="D21" s="112" t="s">
        <v>604</v>
      </c>
      <c r="E21" s="109"/>
      <c r="F21" s="109"/>
      <c r="G21" s="109"/>
      <c r="H21" s="113" t="s">
        <v>51</v>
      </c>
      <c r="I21" s="114" t="s">
        <v>103</v>
      </c>
      <c r="J21" s="109" t="s">
        <v>275</v>
      </c>
      <c r="K21" s="116" t="s">
        <v>605</v>
      </c>
      <c r="L21" s="117" t="s">
        <v>637</v>
      </c>
      <c r="M21" s="109" t="s">
        <v>638</v>
      </c>
      <c r="N21" s="126">
        <v>29238</v>
      </c>
      <c r="O21" s="108">
        <f>2023-1980</f>
        <v>43</v>
      </c>
      <c r="P21" s="118" t="s">
        <v>63</v>
      </c>
      <c r="Q21" s="109" t="s">
        <v>129</v>
      </c>
      <c r="R21" s="110" t="s">
        <v>641</v>
      </c>
      <c r="S21" s="108" t="s">
        <v>642</v>
      </c>
      <c r="T21" s="110" t="s">
        <v>639</v>
      </c>
      <c r="U21" s="110" t="s">
        <v>639</v>
      </c>
      <c r="V21" s="110" t="s">
        <v>640</v>
      </c>
      <c r="W21" s="63"/>
      <c r="X21" s="63"/>
    </row>
    <row r="22" spans="1:24" s="71" customFormat="1" ht="60" customHeight="1">
      <c r="A22" s="108">
        <v>15</v>
      </c>
      <c r="B22" s="107">
        <v>44987</v>
      </c>
      <c r="C22" s="111">
        <v>45232</v>
      </c>
      <c r="D22" s="112" t="s">
        <v>606</v>
      </c>
      <c r="E22" s="109"/>
      <c r="F22" s="109"/>
      <c r="G22" s="109" t="s">
        <v>691</v>
      </c>
      <c r="H22" s="113" t="s">
        <v>579</v>
      </c>
      <c r="I22" s="114" t="s">
        <v>84</v>
      </c>
      <c r="J22" s="109" t="s">
        <v>154</v>
      </c>
      <c r="K22" s="116" t="s">
        <v>607</v>
      </c>
      <c r="L22" s="117" t="s">
        <v>646</v>
      </c>
      <c r="M22" s="109" t="s">
        <v>645</v>
      </c>
      <c r="N22" s="126">
        <v>25712</v>
      </c>
      <c r="O22" s="108">
        <f>2023-1970</f>
        <v>53</v>
      </c>
      <c r="P22" s="118" t="s">
        <v>53</v>
      </c>
      <c r="Q22" s="109" t="s">
        <v>54</v>
      </c>
      <c r="R22" s="110" t="s">
        <v>644</v>
      </c>
      <c r="S22" s="108" t="s">
        <v>647</v>
      </c>
      <c r="T22" s="110" t="s">
        <v>294</v>
      </c>
      <c r="U22" s="110" t="s">
        <v>295</v>
      </c>
      <c r="V22" s="110" t="s">
        <v>643</v>
      </c>
      <c r="W22" s="63"/>
      <c r="X22" s="63"/>
    </row>
    <row r="23" spans="1:24" s="52" customFormat="1" ht="18.75" customHeight="1">
      <c r="A23" s="108">
        <v>16</v>
      </c>
      <c r="B23" s="107">
        <v>45173</v>
      </c>
      <c r="C23" s="111">
        <v>45232</v>
      </c>
      <c r="D23" s="124" t="s">
        <v>608</v>
      </c>
      <c r="E23" s="109"/>
      <c r="F23" s="109"/>
      <c r="G23" s="109"/>
      <c r="H23" s="114" t="s">
        <v>610</v>
      </c>
      <c r="I23" s="114" t="s">
        <v>609</v>
      </c>
      <c r="J23" s="109" t="s">
        <v>672</v>
      </c>
      <c r="K23" s="116">
        <v>568015093</v>
      </c>
      <c r="L23" s="117" t="s">
        <v>675</v>
      </c>
      <c r="M23" s="109" t="s">
        <v>674</v>
      </c>
      <c r="N23" s="126">
        <v>40690</v>
      </c>
      <c r="O23" s="108">
        <f>2023-2011</f>
        <v>12</v>
      </c>
      <c r="P23" s="114" t="s">
        <v>53</v>
      </c>
      <c r="Q23" s="109" t="s">
        <v>624</v>
      </c>
      <c r="R23" s="109"/>
      <c r="S23" s="108"/>
      <c r="T23" s="110" t="s">
        <v>73</v>
      </c>
      <c r="U23" s="110" t="s">
        <v>74</v>
      </c>
      <c r="V23" s="110" t="s">
        <v>673</v>
      </c>
      <c r="W23" s="27"/>
      <c r="X23" s="27"/>
    </row>
    <row r="24" spans="1:24" s="52" customFormat="1" ht="18.75" customHeight="1">
      <c r="A24" s="13"/>
      <c r="B24" s="89"/>
      <c r="C24" s="66"/>
      <c r="D24" s="23"/>
      <c r="E24" s="63"/>
      <c r="F24" s="63"/>
      <c r="G24" s="59"/>
      <c r="H24" s="51"/>
      <c r="I24" s="57"/>
      <c r="J24" s="57"/>
      <c r="K24" s="87"/>
      <c r="L24" s="46"/>
      <c r="M24" s="63"/>
      <c r="N24" s="74"/>
      <c r="O24" s="53"/>
      <c r="P24" s="67"/>
      <c r="Q24" s="60"/>
      <c r="R24" s="63"/>
      <c r="S24" s="53"/>
      <c r="T24" s="55"/>
      <c r="U24" s="55"/>
      <c r="V24" s="55"/>
      <c r="W24" s="63"/>
      <c r="X24" s="63"/>
    </row>
    <row r="25" spans="1:24" s="71" customFormat="1" ht="22.5" customHeight="1">
      <c r="A25" s="13"/>
      <c r="B25" s="88"/>
      <c r="C25" s="62"/>
      <c r="D25" s="23"/>
      <c r="E25" s="70"/>
      <c r="F25" s="70"/>
      <c r="G25" s="63"/>
      <c r="H25" s="51"/>
      <c r="I25" s="56"/>
      <c r="J25" s="56"/>
      <c r="K25" s="83"/>
      <c r="L25" s="46"/>
      <c r="M25" s="70"/>
      <c r="N25" s="73"/>
      <c r="O25" s="61"/>
      <c r="P25" s="69"/>
      <c r="Q25" s="60"/>
      <c r="R25" s="54"/>
      <c r="S25" s="61"/>
      <c r="T25" s="54"/>
      <c r="U25" s="54"/>
      <c r="V25" s="54"/>
      <c r="W25" s="63"/>
      <c r="X25" s="63"/>
    </row>
    <row r="26" spans="1:24" s="71" customFormat="1" ht="18.75">
      <c r="A26" s="13"/>
      <c r="B26" s="88"/>
      <c r="C26" s="62"/>
      <c r="D26" s="23"/>
      <c r="E26" s="70"/>
      <c r="F26" s="70"/>
      <c r="G26" s="63"/>
      <c r="H26" s="58"/>
      <c r="I26" s="56"/>
      <c r="J26" s="56"/>
      <c r="K26" s="83"/>
      <c r="L26" s="68"/>
      <c r="M26" s="70"/>
      <c r="N26" s="72"/>
      <c r="O26" s="61"/>
      <c r="P26" s="69"/>
      <c r="Q26" s="60"/>
      <c r="R26" s="70"/>
      <c r="S26" s="61"/>
      <c r="T26" s="54"/>
      <c r="U26" s="54"/>
      <c r="V26" s="54"/>
      <c r="W26" s="63"/>
      <c r="X26" s="63"/>
    </row>
    <row r="27" spans="1:24" ht="18.75" customHeight="1">
      <c r="A27" s="27"/>
      <c r="B27" s="33"/>
      <c r="C27" s="24"/>
      <c r="D27" s="23"/>
      <c r="E27" s="27"/>
      <c r="F27" s="27"/>
      <c r="G27" s="14"/>
      <c r="H27" s="58"/>
      <c r="I27" s="56"/>
      <c r="J27" s="56"/>
      <c r="K27" s="27"/>
      <c r="L27" s="68"/>
      <c r="M27" s="27"/>
      <c r="N27" s="33"/>
      <c r="O27" s="30"/>
      <c r="P27" s="29"/>
      <c r="Q27" s="27"/>
      <c r="R27" s="27"/>
      <c r="S27" s="26"/>
      <c r="T27" s="28"/>
      <c r="U27" s="28"/>
      <c r="V27" s="28"/>
      <c r="W27" s="63"/>
      <c r="X27" s="63"/>
    </row>
    <row r="28" spans="1:24" ht="18.75">
      <c r="A28" s="27"/>
      <c r="B28" s="33"/>
      <c r="C28" s="24"/>
      <c r="D28" s="23"/>
      <c r="E28" s="27"/>
      <c r="F28" s="27"/>
      <c r="G28" s="14"/>
      <c r="H28" s="31"/>
      <c r="I28" s="25"/>
      <c r="J28" s="25"/>
      <c r="K28" s="27"/>
      <c r="L28" s="32"/>
      <c r="M28" s="27"/>
      <c r="N28" s="33"/>
      <c r="O28" s="30"/>
      <c r="P28" s="29"/>
      <c r="Q28" s="27"/>
      <c r="R28" s="27"/>
      <c r="S28" s="26"/>
      <c r="T28" s="28"/>
      <c r="U28" s="28"/>
      <c r="V28" s="28"/>
      <c r="W28" s="63"/>
      <c r="X28" s="63"/>
    </row>
    <row r="29" spans="1:24" ht="18.75">
      <c r="A29" s="27"/>
      <c r="B29" s="33"/>
      <c r="C29" s="24"/>
      <c r="D29" s="23"/>
      <c r="E29" s="27"/>
      <c r="F29" s="27"/>
      <c r="G29" s="14"/>
      <c r="H29" s="31"/>
      <c r="I29" s="25"/>
      <c r="J29" s="25"/>
      <c r="K29" s="27"/>
      <c r="L29" s="32"/>
      <c r="M29" s="27"/>
      <c r="N29" s="33"/>
      <c r="O29" s="30"/>
      <c r="P29" s="29"/>
      <c r="Q29" s="27"/>
      <c r="R29" s="27"/>
      <c r="S29" s="26"/>
      <c r="T29" s="28"/>
      <c r="U29" s="28"/>
      <c r="V29" s="28"/>
      <c r="W29" s="63"/>
      <c r="X29" s="63"/>
    </row>
    <row r="30" spans="1:24" ht="18.75">
      <c r="A30" s="27"/>
      <c r="B30" s="33"/>
      <c r="C30" s="24"/>
      <c r="D30" s="23"/>
      <c r="E30" s="27"/>
      <c r="F30" s="27"/>
      <c r="G30" s="14"/>
      <c r="H30" s="31"/>
      <c r="I30" s="25"/>
      <c r="J30" s="25"/>
      <c r="K30" s="27"/>
      <c r="L30" s="32"/>
      <c r="M30" s="27"/>
      <c r="N30" s="33"/>
      <c r="O30" s="30"/>
      <c r="P30" s="29"/>
      <c r="Q30" s="27"/>
      <c r="R30" s="27"/>
      <c r="S30" s="26"/>
      <c r="T30" s="28"/>
      <c r="U30" s="28"/>
      <c r="V30" s="28"/>
      <c r="W30" s="63"/>
      <c r="X30" s="63"/>
    </row>
    <row r="31" spans="1:24" ht="18.75">
      <c r="A31" s="27"/>
      <c r="B31" s="33"/>
      <c r="C31" s="24"/>
      <c r="D31" s="23"/>
      <c r="E31" s="27"/>
      <c r="F31" s="27"/>
      <c r="G31" s="14"/>
      <c r="H31" s="31"/>
      <c r="I31" s="25"/>
      <c r="J31" s="25"/>
      <c r="K31" s="27"/>
      <c r="L31" s="104"/>
      <c r="M31" s="27"/>
      <c r="N31" s="33"/>
      <c r="O31" s="30"/>
      <c r="P31" s="29"/>
      <c r="Q31" s="27"/>
      <c r="R31" s="27"/>
      <c r="S31" s="26"/>
      <c r="T31" s="28"/>
      <c r="U31" s="28"/>
      <c r="V31" s="28"/>
      <c r="W31" s="63"/>
      <c r="X31" s="63"/>
    </row>
    <row r="32" spans="1:24" ht="18.75">
      <c r="A32" s="27"/>
      <c r="B32" s="33"/>
      <c r="C32" s="24"/>
      <c r="D32" s="23"/>
      <c r="E32" s="27"/>
      <c r="F32" s="27"/>
      <c r="G32" s="14"/>
      <c r="H32" s="31"/>
      <c r="I32" s="25"/>
      <c r="J32" s="25"/>
      <c r="K32" s="27"/>
      <c r="L32" s="32"/>
      <c r="M32" s="27"/>
      <c r="N32" s="33"/>
      <c r="O32" s="30"/>
      <c r="P32" s="29"/>
      <c r="Q32" s="27"/>
      <c r="R32" s="27"/>
      <c r="S32" s="26"/>
      <c r="T32" s="28"/>
      <c r="U32" s="28"/>
      <c r="V32" s="28"/>
      <c r="W32" s="63"/>
      <c r="X32" s="63"/>
    </row>
    <row r="33" spans="1:24" ht="18.75">
      <c r="A33" s="27"/>
      <c r="B33" s="33"/>
      <c r="C33" s="24"/>
      <c r="D33" s="23"/>
      <c r="E33" s="27"/>
      <c r="F33" s="27"/>
      <c r="G33" s="14"/>
      <c r="H33" s="31"/>
      <c r="I33" s="25"/>
      <c r="J33" s="25"/>
      <c r="K33" s="27"/>
      <c r="L33" s="32"/>
      <c r="M33" s="27"/>
      <c r="N33" s="33"/>
      <c r="O33" s="30"/>
      <c r="P33" s="29"/>
      <c r="Q33" s="27"/>
      <c r="R33" s="27"/>
      <c r="S33" s="26"/>
      <c r="T33" s="28"/>
      <c r="U33" s="28"/>
      <c r="V33" s="28"/>
      <c r="W33" s="63"/>
      <c r="X33" s="63"/>
    </row>
    <row r="34" spans="1:24" ht="18.75">
      <c r="A34" s="27"/>
      <c r="B34" s="33"/>
      <c r="C34" s="24"/>
      <c r="D34" s="23"/>
      <c r="E34" s="27"/>
      <c r="F34" s="27"/>
      <c r="G34" s="14"/>
      <c r="H34" s="31"/>
      <c r="I34" s="25"/>
      <c r="J34" s="25"/>
      <c r="K34" s="27"/>
      <c r="L34" s="32"/>
      <c r="M34" s="27"/>
      <c r="N34" s="33"/>
      <c r="O34" s="30"/>
      <c r="P34" s="29"/>
      <c r="Q34" s="27"/>
      <c r="R34" s="27"/>
      <c r="S34" s="26"/>
      <c r="T34" s="28"/>
      <c r="U34" s="28"/>
      <c r="V34" s="28"/>
      <c r="W34" s="63"/>
      <c r="X34" s="63"/>
    </row>
    <row r="35" spans="1:24" ht="18.75">
      <c r="A35" s="27"/>
      <c r="B35" s="33"/>
      <c r="C35" s="24"/>
      <c r="D35" s="23"/>
      <c r="E35" s="27"/>
      <c r="F35" s="27"/>
      <c r="G35" s="14"/>
      <c r="H35" s="31"/>
      <c r="I35" s="25"/>
      <c r="J35" s="25"/>
      <c r="K35" s="27"/>
      <c r="L35" s="32"/>
      <c r="M35" s="27"/>
      <c r="N35" s="33"/>
      <c r="O35" s="30"/>
      <c r="P35" s="29"/>
      <c r="Q35" s="27"/>
      <c r="R35" s="27"/>
      <c r="S35" s="26"/>
      <c r="T35" s="28"/>
      <c r="U35" s="28"/>
      <c r="V35" s="28"/>
      <c r="W35" s="63"/>
      <c r="X35" s="63"/>
    </row>
    <row r="36" spans="1:24" ht="18.75">
      <c r="A36" s="27"/>
      <c r="B36" s="33"/>
      <c r="C36" s="24"/>
      <c r="D36" s="23"/>
      <c r="E36" s="27"/>
      <c r="F36" s="27"/>
      <c r="G36" s="14"/>
      <c r="H36" s="31"/>
      <c r="I36" s="25"/>
      <c r="J36" s="25"/>
      <c r="K36" s="27"/>
      <c r="L36" s="32"/>
      <c r="M36" s="27"/>
      <c r="N36" s="33"/>
      <c r="O36" s="30"/>
      <c r="P36" s="29"/>
      <c r="Q36" s="27"/>
      <c r="R36" s="27"/>
      <c r="S36" s="26"/>
      <c r="T36" s="28"/>
      <c r="U36" s="28"/>
      <c r="V36" s="28"/>
      <c r="W36" s="63"/>
      <c r="X36" s="63"/>
    </row>
    <row r="37" spans="1:24" ht="15.75">
      <c r="A37" s="27"/>
      <c r="B37" s="33"/>
      <c r="C37" s="24"/>
      <c r="D37" s="23"/>
      <c r="E37" s="27"/>
      <c r="F37" s="27"/>
      <c r="G37" s="14"/>
      <c r="H37" s="31"/>
      <c r="I37" s="25"/>
      <c r="J37" s="25"/>
      <c r="K37" s="27"/>
      <c r="L37" s="32"/>
      <c r="M37" s="27"/>
      <c r="N37" s="33"/>
      <c r="O37" s="30"/>
      <c r="P37" s="29"/>
      <c r="Q37" s="27"/>
      <c r="R37" s="27"/>
      <c r="S37" s="26"/>
      <c r="T37" s="28"/>
      <c r="U37" s="28"/>
      <c r="V37" s="28"/>
      <c r="W37" s="27"/>
      <c r="X37" s="27"/>
    </row>
    <row r="38" spans="1:24" ht="15.75">
      <c r="A38" s="27"/>
      <c r="B38" s="33"/>
      <c r="C38" s="24"/>
      <c r="D38" s="23"/>
      <c r="E38" s="27"/>
      <c r="F38" s="27"/>
      <c r="G38" s="14"/>
      <c r="H38" s="31"/>
      <c r="I38" s="25"/>
      <c r="J38" s="25"/>
      <c r="K38" s="27"/>
      <c r="L38" s="32"/>
      <c r="M38" s="27"/>
      <c r="N38" s="33"/>
      <c r="O38" s="30"/>
      <c r="P38" s="29"/>
      <c r="Q38" s="27"/>
      <c r="R38" s="27"/>
      <c r="S38" s="26"/>
      <c r="T38" s="28"/>
      <c r="U38" s="28"/>
      <c r="V38" s="28"/>
      <c r="W38" s="27"/>
      <c r="X38" s="27"/>
    </row>
    <row r="39" spans="1:24" ht="15.75">
      <c r="A39" s="27"/>
      <c r="B39" s="33"/>
      <c r="C39" s="24"/>
      <c r="D39" s="23"/>
      <c r="E39" s="27"/>
      <c r="F39" s="27"/>
      <c r="G39" s="14"/>
      <c r="H39" s="31"/>
      <c r="I39" s="25"/>
      <c r="J39" s="25"/>
      <c r="K39" s="27"/>
      <c r="L39" s="32"/>
      <c r="M39" s="27"/>
      <c r="N39" s="33"/>
      <c r="O39" s="30"/>
      <c r="P39" s="29"/>
      <c r="Q39" s="27"/>
      <c r="R39" s="27"/>
      <c r="S39" s="26"/>
      <c r="T39" s="28"/>
      <c r="U39" s="28"/>
      <c r="V39" s="28"/>
      <c r="W39" s="27"/>
      <c r="X39" s="27"/>
    </row>
    <row r="40" spans="1:24" ht="15.75">
      <c r="A40" s="27"/>
      <c r="B40" s="33"/>
      <c r="C40" s="24"/>
      <c r="D40" s="23"/>
      <c r="E40" s="27"/>
      <c r="F40" s="27"/>
      <c r="G40" s="14"/>
      <c r="H40" s="31"/>
      <c r="I40" s="25"/>
      <c r="J40" s="25"/>
      <c r="K40" s="27"/>
      <c r="L40" s="32"/>
      <c r="M40" s="27"/>
      <c r="N40" s="33"/>
      <c r="O40" s="30"/>
      <c r="P40" s="29"/>
      <c r="Q40" s="27"/>
      <c r="R40" s="27"/>
      <c r="S40" s="26"/>
      <c r="T40" s="28"/>
      <c r="U40" s="28"/>
      <c r="V40" s="28"/>
      <c r="W40" s="27"/>
      <c r="X40" s="27"/>
    </row>
    <row r="41" spans="1:24" ht="15.75">
      <c r="A41" s="27"/>
      <c r="B41" s="33"/>
      <c r="C41" s="24"/>
      <c r="D41" s="23"/>
      <c r="E41" s="27"/>
      <c r="F41" s="27"/>
      <c r="G41" s="14"/>
      <c r="H41" s="31"/>
      <c r="I41" s="25"/>
      <c r="J41" s="25"/>
      <c r="K41" s="27"/>
      <c r="L41" s="32"/>
      <c r="M41" s="27"/>
      <c r="N41" s="33"/>
      <c r="O41" s="30"/>
      <c r="P41" s="29"/>
      <c r="Q41" s="27"/>
      <c r="R41" s="27"/>
      <c r="S41" s="26"/>
      <c r="T41" s="28"/>
      <c r="U41" s="28"/>
      <c r="V41" s="28"/>
      <c r="W41" s="27"/>
      <c r="X41" s="27"/>
    </row>
    <row r="42" spans="1:24" ht="15.75">
      <c r="A42" s="27"/>
      <c r="B42" s="33"/>
      <c r="C42" s="24"/>
      <c r="D42" s="23"/>
      <c r="E42" s="27"/>
      <c r="F42" s="27"/>
      <c r="G42" s="14"/>
      <c r="H42" s="31"/>
      <c r="I42" s="25"/>
      <c r="J42" s="25"/>
      <c r="K42" s="27"/>
      <c r="L42" s="32"/>
      <c r="M42" s="27"/>
      <c r="N42" s="33"/>
      <c r="O42" s="30"/>
      <c r="P42" s="29"/>
      <c r="Q42" s="27"/>
      <c r="R42" s="27"/>
      <c r="S42" s="26"/>
      <c r="T42" s="28"/>
      <c r="U42" s="28"/>
      <c r="V42" s="28"/>
      <c r="W42" s="27"/>
      <c r="X42" s="27"/>
    </row>
    <row r="43" spans="1:24" ht="15.75">
      <c r="A43" s="27"/>
      <c r="B43" s="33"/>
      <c r="C43" s="24"/>
      <c r="D43" s="23"/>
      <c r="E43" s="27"/>
      <c r="F43" s="27"/>
      <c r="G43" s="14"/>
      <c r="H43" s="31"/>
      <c r="I43" s="25"/>
      <c r="J43" s="25"/>
      <c r="K43" s="27"/>
      <c r="L43" s="32"/>
      <c r="M43" s="27"/>
      <c r="N43" s="33"/>
      <c r="O43" s="30"/>
      <c r="P43" s="29"/>
      <c r="Q43" s="27"/>
      <c r="R43" s="27"/>
      <c r="S43" s="26"/>
      <c r="T43" s="28"/>
      <c r="U43" s="28"/>
      <c r="V43" s="28"/>
      <c r="W43" s="27"/>
      <c r="X43" s="27"/>
    </row>
    <row r="44" spans="1:24">
      <c r="A44" s="27"/>
      <c r="W44" s="27"/>
      <c r="X44" s="27"/>
    </row>
    <row r="45" spans="1:24" ht="15.75">
      <c r="A45" s="27"/>
      <c r="B45" s="33"/>
      <c r="C45" s="24"/>
      <c r="D45" s="23"/>
      <c r="E45" s="27"/>
      <c r="F45" s="27"/>
      <c r="G45" s="14"/>
      <c r="H45" s="31"/>
      <c r="I45" s="25"/>
      <c r="J45" s="25"/>
      <c r="K45" s="27"/>
      <c r="L45" s="32"/>
      <c r="M45" s="27"/>
      <c r="N45" s="33"/>
      <c r="O45" s="30"/>
      <c r="P45" s="29"/>
      <c r="Q45" s="27"/>
      <c r="R45" s="27"/>
      <c r="S45" s="26"/>
      <c r="T45" s="28"/>
      <c r="U45" s="28"/>
      <c r="V45" s="28"/>
      <c r="W45" s="27"/>
      <c r="X45" s="27"/>
    </row>
    <row r="46" spans="1:24" ht="15.75">
      <c r="A46" s="27"/>
      <c r="B46" s="33"/>
      <c r="C46" s="24"/>
      <c r="D46" s="23"/>
      <c r="E46" s="27"/>
      <c r="F46" s="27"/>
      <c r="G46" s="14"/>
      <c r="H46" s="31"/>
      <c r="I46" s="25"/>
      <c r="J46" s="25"/>
      <c r="K46" s="27"/>
      <c r="L46" s="32"/>
      <c r="M46" s="27"/>
      <c r="N46" s="33"/>
      <c r="O46" s="30"/>
      <c r="P46" s="29"/>
      <c r="Q46" s="27"/>
      <c r="R46" s="27"/>
      <c r="S46" s="26"/>
      <c r="T46" s="28"/>
      <c r="U46" s="28"/>
      <c r="V46" s="28"/>
      <c r="W46" s="27"/>
      <c r="X46" s="27"/>
    </row>
    <row r="47" spans="1:24" ht="15.75">
      <c r="A47" s="27"/>
      <c r="B47" s="33"/>
      <c r="C47" s="24"/>
      <c r="D47" s="23"/>
      <c r="E47" s="27"/>
      <c r="F47" s="27"/>
      <c r="G47" s="14"/>
      <c r="H47" s="31"/>
      <c r="I47" s="25"/>
      <c r="J47" s="25"/>
      <c r="K47" s="27"/>
      <c r="L47" s="32"/>
      <c r="M47" s="27"/>
      <c r="N47" s="33"/>
      <c r="O47" s="30"/>
      <c r="P47" s="29"/>
      <c r="Q47" s="27"/>
      <c r="R47" s="27"/>
      <c r="S47" s="26"/>
      <c r="T47" s="28"/>
      <c r="U47" s="28"/>
      <c r="V47" s="28"/>
      <c r="W47" s="27"/>
      <c r="X47" s="27"/>
    </row>
    <row r="48" spans="1:24" ht="15.75">
      <c r="A48" s="27"/>
      <c r="B48" s="33"/>
      <c r="C48" s="24"/>
      <c r="D48" s="23"/>
      <c r="E48" s="27"/>
      <c r="F48" s="27"/>
      <c r="G48" s="14"/>
      <c r="H48" s="31"/>
      <c r="I48" s="25"/>
      <c r="J48" s="25"/>
      <c r="K48" s="27"/>
      <c r="L48" s="32"/>
      <c r="M48" s="27"/>
      <c r="N48" s="33"/>
      <c r="O48" s="30"/>
      <c r="P48" s="29"/>
      <c r="Q48" s="27"/>
      <c r="R48" s="27"/>
      <c r="S48" s="26"/>
      <c r="T48" s="28"/>
      <c r="U48" s="28"/>
      <c r="V48" s="28"/>
      <c r="W48" s="27"/>
      <c r="X48" s="27"/>
    </row>
    <row r="49" spans="1:24" ht="15.75">
      <c r="A49" s="27"/>
      <c r="B49" s="33"/>
      <c r="C49" s="24"/>
      <c r="D49" s="23"/>
      <c r="E49" s="27"/>
      <c r="F49" s="27"/>
      <c r="G49" s="14"/>
      <c r="H49" s="31"/>
      <c r="I49" s="25"/>
      <c r="J49" s="25"/>
      <c r="K49" s="27"/>
      <c r="L49" s="32"/>
      <c r="M49" s="27"/>
      <c r="N49" s="33"/>
      <c r="O49" s="30"/>
      <c r="P49" s="29"/>
      <c r="Q49" s="27"/>
      <c r="R49" s="27"/>
      <c r="S49" s="26"/>
      <c r="T49" s="28"/>
      <c r="U49" s="28"/>
      <c r="V49" s="28"/>
      <c r="W49" s="27"/>
      <c r="X49" s="27"/>
    </row>
    <row r="50" spans="1:24" ht="15.75">
      <c r="A50" s="27"/>
      <c r="B50" s="33"/>
      <c r="C50" s="24"/>
      <c r="D50" s="23"/>
      <c r="E50" s="27"/>
      <c r="F50" s="27"/>
      <c r="G50" s="14"/>
      <c r="H50" s="31"/>
      <c r="I50" s="25"/>
      <c r="J50" s="25"/>
      <c r="K50" s="27"/>
      <c r="L50" s="32"/>
      <c r="M50" s="27"/>
      <c r="N50" s="33"/>
      <c r="O50" s="30"/>
      <c r="P50" s="29"/>
      <c r="Q50" s="27"/>
      <c r="R50" s="27"/>
      <c r="S50" s="26"/>
      <c r="T50" s="28"/>
      <c r="U50" s="28"/>
      <c r="V50" s="28"/>
      <c r="W50" s="27"/>
      <c r="X50" s="27"/>
    </row>
    <row r="51" spans="1:24" ht="15.75">
      <c r="A51" s="27"/>
      <c r="B51" s="33"/>
      <c r="C51" s="24"/>
      <c r="D51" s="23"/>
      <c r="E51" s="27"/>
      <c r="F51" s="27"/>
      <c r="G51" s="14"/>
      <c r="H51" s="31"/>
      <c r="I51" s="25"/>
      <c r="J51" s="25"/>
      <c r="K51" s="27"/>
      <c r="L51" s="32"/>
      <c r="M51" s="27"/>
      <c r="N51" s="33"/>
      <c r="O51" s="30"/>
      <c r="P51" s="29"/>
      <c r="Q51" s="27"/>
      <c r="R51" s="27"/>
      <c r="S51" s="26"/>
      <c r="T51" s="28"/>
      <c r="U51" s="28"/>
      <c r="V51" s="28"/>
      <c r="W51" s="27"/>
      <c r="X51" s="27"/>
    </row>
    <row r="52" spans="1:24" ht="15.75">
      <c r="A52" s="27"/>
      <c r="B52" s="33"/>
      <c r="C52" s="24"/>
      <c r="D52" s="23"/>
      <c r="E52" s="27"/>
      <c r="F52" s="27"/>
      <c r="G52" s="14"/>
      <c r="H52" s="31"/>
      <c r="I52" s="25"/>
      <c r="J52" s="25"/>
      <c r="K52" s="27"/>
      <c r="L52" s="32"/>
      <c r="M52" s="27"/>
      <c r="N52" s="33"/>
      <c r="O52" s="30"/>
      <c r="P52" s="29"/>
      <c r="Q52" s="27"/>
      <c r="R52" s="27"/>
      <c r="S52" s="26"/>
      <c r="T52" s="28"/>
      <c r="U52" s="28"/>
      <c r="V52" s="28"/>
      <c r="W52" s="27"/>
      <c r="X52" s="27"/>
    </row>
    <row r="53" spans="1:24" ht="15.75">
      <c r="A53" s="27"/>
      <c r="B53" s="33"/>
      <c r="C53" s="24"/>
      <c r="D53" s="23"/>
      <c r="E53" s="27"/>
      <c r="F53" s="27"/>
      <c r="G53" s="14"/>
      <c r="H53" s="31"/>
      <c r="I53" s="25"/>
      <c r="J53" s="25"/>
      <c r="K53" s="27"/>
      <c r="L53" s="32"/>
      <c r="M53" s="27"/>
      <c r="N53" s="33"/>
      <c r="O53" s="30"/>
      <c r="P53" s="29"/>
      <c r="Q53" s="27"/>
      <c r="R53" s="27"/>
      <c r="S53" s="26"/>
      <c r="T53" s="28"/>
      <c r="U53" s="28"/>
      <c r="V53" s="28"/>
      <c r="W53" s="27"/>
      <c r="X53" s="27"/>
    </row>
    <row r="54" spans="1:24" ht="15.75">
      <c r="A54" s="27"/>
      <c r="B54" s="33"/>
      <c r="C54" s="24"/>
      <c r="D54" s="23"/>
      <c r="E54" s="27"/>
      <c r="F54" s="27"/>
      <c r="G54" s="14"/>
      <c r="H54" s="31"/>
      <c r="I54" s="25"/>
      <c r="J54" s="25"/>
      <c r="K54" s="27"/>
      <c r="L54" s="32"/>
      <c r="M54" s="27"/>
      <c r="N54" s="33"/>
      <c r="O54" s="30"/>
      <c r="P54" s="29"/>
      <c r="Q54" s="27"/>
      <c r="R54" s="27"/>
      <c r="S54" s="26"/>
      <c r="T54" s="28"/>
      <c r="U54" s="28"/>
      <c r="V54" s="28"/>
      <c r="W54" s="27"/>
      <c r="X54" s="27"/>
    </row>
    <row r="55" spans="1:24" ht="15.75">
      <c r="A55" s="27"/>
      <c r="B55" s="33"/>
      <c r="C55" s="24"/>
      <c r="D55" s="23"/>
      <c r="E55" s="27"/>
      <c r="F55" s="27"/>
      <c r="G55" s="14"/>
      <c r="H55" s="31"/>
      <c r="I55" s="25"/>
      <c r="J55" s="25"/>
      <c r="K55" s="27"/>
      <c r="L55" s="32"/>
      <c r="M55" s="27"/>
      <c r="N55" s="33"/>
      <c r="O55" s="30"/>
      <c r="P55" s="29"/>
      <c r="Q55" s="27"/>
      <c r="R55" s="27"/>
      <c r="S55" s="26"/>
      <c r="T55" s="28"/>
      <c r="U55" s="28"/>
      <c r="V55" s="28"/>
      <c r="W55" s="27"/>
      <c r="X55" s="27"/>
    </row>
    <row r="56" spans="1:24" ht="15.75">
      <c r="A56" s="27"/>
      <c r="B56" s="33"/>
      <c r="C56" s="24"/>
      <c r="D56" s="23"/>
      <c r="E56" s="27"/>
      <c r="F56" s="27"/>
      <c r="G56" s="14"/>
      <c r="H56" s="31"/>
      <c r="I56" s="25"/>
      <c r="J56" s="25"/>
      <c r="K56" s="27"/>
      <c r="L56" s="32"/>
      <c r="M56" s="27"/>
      <c r="N56" s="33"/>
      <c r="O56" s="30"/>
      <c r="P56" s="29"/>
      <c r="Q56" s="27"/>
      <c r="R56" s="27"/>
      <c r="S56" s="26"/>
      <c r="T56" s="28"/>
      <c r="U56" s="28"/>
      <c r="V56" s="28"/>
      <c r="W56" s="27"/>
      <c r="X56" s="27"/>
    </row>
    <row r="57" spans="1:24" ht="15.75">
      <c r="A57" s="27"/>
      <c r="B57" s="33"/>
      <c r="C57" s="24"/>
      <c r="D57" s="23"/>
      <c r="E57" s="27"/>
      <c r="F57" s="27"/>
      <c r="G57" s="14"/>
      <c r="H57" s="31"/>
      <c r="I57" s="25"/>
      <c r="J57" s="25"/>
      <c r="K57" s="27"/>
      <c r="L57" s="32"/>
      <c r="M57" s="27"/>
      <c r="N57" s="33"/>
      <c r="O57" s="30"/>
      <c r="P57" s="29"/>
      <c r="Q57" s="27"/>
      <c r="R57" s="27"/>
      <c r="S57" s="26"/>
      <c r="T57" s="28"/>
      <c r="U57" s="28"/>
      <c r="V57" s="28"/>
      <c r="W57" s="27"/>
      <c r="X57" s="27"/>
    </row>
    <row r="58" spans="1:24" ht="15.75">
      <c r="A58" s="27"/>
      <c r="B58" s="33"/>
      <c r="C58" s="24"/>
      <c r="D58" s="23"/>
      <c r="E58" s="27"/>
      <c r="F58" s="27"/>
      <c r="G58" s="14"/>
      <c r="H58" s="31"/>
      <c r="I58" s="25"/>
      <c r="J58" s="25"/>
      <c r="K58" s="27"/>
      <c r="L58" s="32"/>
      <c r="M58" s="27"/>
      <c r="N58" s="33"/>
      <c r="O58" s="30"/>
      <c r="P58" s="29"/>
      <c r="Q58" s="27"/>
      <c r="R58" s="27"/>
      <c r="S58" s="26"/>
      <c r="T58" s="28"/>
      <c r="U58" s="28"/>
      <c r="V58" s="28"/>
      <c r="W58" s="27"/>
      <c r="X58" s="27"/>
    </row>
    <row r="59" spans="1:24" ht="15.75">
      <c r="A59" s="27"/>
      <c r="B59" s="33"/>
      <c r="C59" s="24"/>
      <c r="D59" s="23"/>
      <c r="E59" s="27"/>
      <c r="F59" s="27"/>
      <c r="G59" s="14"/>
      <c r="H59" s="31"/>
      <c r="I59" s="25"/>
      <c r="J59" s="25"/>
      <c r="K59" s="27"/>
      <c r="L59" s="32"/>
      <c r="M59" s="27"/>
      <c r="N59" s="33"/>
      <c r="O59" s="30"/>
      <c r="P59" s="29"/>
      <c r="Q59" s="27"/>
      <c r="R59" s="27"/>
      <c r="S59" s="26"/>
      <c r="T59" s="28"/>
      <c r="U59" s="28"/>
      <c r="V59" s="28"/>
      <c r="W59" s="27"/>
      <c r="X59" s="27"/>
    </row>
    <row r="60" spans="1:24" ht="15.75">
      <c r="A60" s="27"/>
      <c r="B60" s="33"/>
      <c r="C60" s="24"/>
      <c r="D60" s="23"/>
      <c r="E60" s="27"/>
      <c r="F60" s="27"/>
      <c r="G60" s="14"/>
      <c r="H60" s="31"/>
      <c r="I60" s="25"/>
      <c r="J60" s="25"/>
      <c r="K60" s="27"/>
      <c r="L60" s="32"/>
      <c r="M60" s="27"/>
      <c r="N60" s="33"/>
      <c r="O60" s="30"/>
      <c r="P60" s="29"/>
      <c r="Q60" s="27"/>
      <c r="R60" s="27"/>
      <c r="S60" s="26"/>
      <c r="T60" s="28"/>
      <c r="U60" s="28"/>
      <c r="V60" s="28"/>
      <c r="W60" s="27"/>
      <c r="X60" s="27"/>
    </row>
    <row r="61" spans="1:24" ht="15.75">
      <c r="A61" s="27"/>
      <c r="B61" s="33"/>
      <c r="C61" s="24"/>
      <c r="D61" s="23"/>
      <c r="E61" s="27"/>
      <c r="F61" s="27"/>
      <c r="G61" s="14"/>
      <c r="H61" s="31"/>
      <c r="I61" s="25"/>
      <c r="J61" s="25"/>
      <c r="K61" s="27"/>
      <c r="L61" s="32"/>
      <c r="M61" s="27"/>
      <c r="N61" s="33"/>
      <c r="O61" s="30"/>
      <c r="P61" s="29"/>
      <c r="Q61" s="27"/>
      <c r="R61" s="27"/>
      <c r="S61" s="26"/>
      <c r="T61" s="28"/>
      <c r="U61" s="28"/>
      <c r="V61" s="28"/>
      <c r="W61" s="27"/>
      <c r="X61" s="27"/>
    </row>
    <row r="62" spans="1:24" ht="15.75">
      <c r="A62" s="27"/>
      <c r="B62" s="33"/>
      <c r="C62" s="24"/>
      <c r="D62" s="23"/>
      <c r="E62" s="27"/>
      <c r="F62" s="27"/>
      <c r="G62" s="14"/>
      <c r="H62" s="31"/>
      <c r="I62" s="25"/>
      <c r="J62" s="25"/>
      <c r="K62" s="27"/>
      <c r="L62" s="32"/>
      <c r="M62" s="27"/>
      <c r="N62" s="33"/>
      <c r="O62" s="30"/>
      <c r="P62" s="29"/>
      <c r="Q62" s="27"/>
      <c r="R62" s="27"/>
      <c r="S62" s="26"/>
      <c r="T62" s="28"/>
      <c r="U62" s="28"/>
      <c r="V62" s="28"/>
      <c r="W62" s="27"/>
      <c r="X62" s="27"/>
    </row>
    <row r="63" spans="1:24" ht="15.75">
      <c r="A63" s="27"/>
      <c r="B63" s="33"/>
      <c r="C63" s="24"/>
      <c r="D63" s="23"/>
      <c r="E63" s="27"/>
      <c r="F63" s="27"/>
      <c r="G63" s="14"/>
      <c r="H63" s="31"/>
      <c r="I63" s="25"/>
      <c r="J63" s="25"/>
      <c r="K63" s="27"/>
      <c r="L63" s="32"/>
      <c r="M63" s="27"/>
      <c r="N63" s="33"/>
      <c r="O63" s="30"/>
      <c r="P63" s="29"/>
      <c r="Q63" s="27"/>
      <c r="R63" s="27"/>
      <c r="S63" s="26"/>
      <c r="T63" s="28"/>
      <c r="U63" s="28"/>
      <c r="V63" s="28"/>
      <c r="W63" s="27"/>
      <c r="X63" s="27"/>
    </row>
    <row r="64" spans="1:24" ht="15.75">
      <c r="A64" s="27"/>
      <c r="B64" s="33"/>
      <c r="C64" s="24"/>
      <c r="D64" s="23"/>
      <c r="E64" s="27"/>
      <c r="F64" s="27"/>
      <c r="G64" s="14"/>
      <c r="H64" s="31"/>
      <c r="I64" s="25"/>
      <c r="J64" s="25"/>
      <c r="K64" s="27"/>
      <c r="L64" s="32"/>
      <c r="M64" s="27"/>
      <c r="N64" s="33"/>
      <c r="O64" s="30"/>
      <c r="P64" s="29"/>
      <c r="Q64" s="27"/>
      <c r="R64" s="27"/>
      <c r="S64" s="26"/>
      <c r="T64" s="28"/>
      <c r="U64" s="28"/>
      <c r="V64" s="28"/>
      <c r="W64" s="27"/>
      <c r="X64" s="27"/>
    </row>
    <row r="65" spans="1:24" ht="15.75">
      <c r="A65" s="27"/>
      <c r="B65" s="33"/>
      <c r="C65" s="24"/>
      <c r="D65" s="23"/>
      <c r="E65" s="27"/>
      <c r="F65" s="27"/>
      <c r="G65" s="14"/>
      <c r="H65" s="31"/>
      <c r="I65" s="25"/>
      <c r="J65" s="25"/>
      <c r="K65" s="27"/>
      <c r="L65" s="32"/>
      <c r="M65" s="27"/>
      <c r="N65" s="33"/>
      <c r="O65" s="30"/>
      <c r="P65" s="29"/>
      <c r="Q65" s="27"/>
      <c r="R65" s="27"/>
      <c r="S65" s="26"/>
      <c r="T65" s="28"/>
      <c r="U65" s="28"/>
      <c r="V65" s="28"/>
      <c r="W65" s="27"/>
      <c r="X65" s="27"/>
    </row>
    <row r="66" spans="1:24" ht="15.75">
      <c r="A66" s="27"/>
      <c r="B66" s="33"/>
      <c r="C66" s="24"/>
      <c r="D66" s="23"/>
      <c r="E66" s="27"/>
      <c r="F66" s="27"/>
      <c r="G66" s="14"/>
      <c r="H66" s="31"/>
      <c r="I66" s="25"/>
      <c r="J66" s="25"/>
      <c r="K66" s="27"/>
      <c r="L66" s="32"/>
      <c r="M66" s="27"/>
      <c r="N66" s="33"/>
      <c r="O66" s="30"/>
      <c r="P66" s="29"/>
      <c r="Q66" s="27"/>
      <c r="R66" s="27"/>
      <c r="S66" s="26"/>
      <c r="T66" s="28"/>
      <c r="U66" s="28"/>
      <c r="V66" s="28"/>
      <c r="W66" s="27"/>
      <c r="X66" s="27"/>
    </row>
    <row r="67" spans="1:24" ht="15.75">
      <c r="A67" s="27"/>
      <c r="B67" s="33"/>
      <c r="C67" s="24"/>
      <c r="D67" s="23"/>
      <c r="E67" s="27"/>
      <c r="F67" s="27"/>
      <c r="G67" s="14"/>
      <c r="H67" s="31"/>
      <c r="I67" s="25"/>
      <c r="J67" s="25"/>
      <c r="K67" s="27"/>
      <c r="L67" s="32"/>
      <c r="M67" s="27"/>
      <c r="N67" s="33"/>
      <c r="O67" s="30"/>
      <c r="P67" s="29"/>
      <c r="Q67" s="27"/>
      <c r="R67" s="27"/>
      <c r="S67" s="26"/>
      <c r="T67" s="28"/>
      <c r="U67" s="28"/>
      <c r="V67" s="28"/>
      <c r="W67" s="27"/>
      <c r="X67" s="27"/>
    </row>
    <row r="68" spans="1:24" ht="15.75">
      <c r="A68" s="27"/>
      <c r="B68" s="33"/>
      <c r="C68" s="24"/>
      <c r="D68" s="23"/>
      <c r="E68" s="27"/>
      <c r="F68" s="27"/>
      <c r="G68" s="14"/>
      <c r="H68" s="31"/>
      <c r="I68" s="25"/>
      <c r="J68" s="25"/>
      <c r="K68" s="27"/>
      <c r="L68" s="32"/>
      <c r="M68" s="27"/>
      <c r="N68" s="33"/>
      <c r="O68" s="30"/>
      <c r="P68" s="29"/>
      <c r="Q68" s="27"/>
      <c r="R68" s="27"/>
      <c r="S68" s="26"/>
      <c r="T68" s="28"/>
      <c r="U68" s="28"/>
      <c r="V68" s="28"/>
      <c r="W68" s="27"/>
      <c r="X68" s="27"/>
    </row>
    <row r="69" spans="1:24" ht="15.75">
      <c r="A69" s="27"/>
      <c r="B69" s="33"/>
      <c r="C69" s="24"/>
      <c r="D69" s="23"/>
      <c r="E69" s="27"/>
      <c r="F69" s="27"/>
      <c r="G69" s="14"/>
      <c r="H69" s="31"/>
      <c r="I69" s="25"/>
      <c r="J69" s="25"/>
      <c r="K69" s="27"/>
      <c r="L69" s="32"/>
      <c r="M69" s="27"/>
      <c r="N69" s="33"/>
      <c r="O69" s="30"/>
      <c r="P69" s="29"/>
      <c r="Q69" s="27"/>
      <c r="R69" s="27"/>
      <c r="S69" s="26"/>
      <c r="T69" s="28"/>
      <c r="U69" s="28"/>
      <c r="V69" s="28"/>
      <c r="W69" s="27"/>
      <c r="X69" s="27"/>
    </row>
    <row r="70" spans="1:24" ht="15.75">
      <c r="A70" s="27"/>
      <c r="B70" s="33"/>
      <c r="C70" s="24"/>
      <c r="D70" s="23"/>
      <c r="E70" s="27"/>
      <c r="F70" s="27"/>
      <c r="G70" s="14"/>
      <c r="H70" s="31"/>
      <c r="I70" s="25"/>
      <c r="J70" s="25"/>
      <c r="K70" s="27"/>
      <c r="L70" s="32"/>
      <c r="M70" s="27"/>
      <c r="N70" s="33"/>
      <c r="O70" s="30"/>
      <c r="P70" s="29"/>
      <c r="Q70" s="27"/>
      <c r="R70" s="27"/>
      <c r="S70" s="26"/>
      <c r="T70" s="28"/>
      <c r="U70" s="28"/>
      <c r="V70" s="28"/>
      <c r="W70" s="27"/>
      <c r="X70" s="27"/>
    </row>
    <row r="71" spans="1:24" ht="15.75">
      <c r="A71" s="27"/>
      <c r="B71" s="33"/>
      <c r="C71" s="24"/>
      <c r="D71" s="23"/>
      <c r="E71" s="27"/>
      <c r="F71" s="27"/>
      <c r="G71" s="14"/>
      <c r="H71" s="31"/>
      <c r="I71" s="25"/>
      <c r="J71" s="25"/>
      <c r="K71" s="27"/>
      <c r="L71" s="32"/>
      <c r="M71" s="27"/>
      <c r="N71" s="33"/>
      <c r="O71" s="30"/>
      <c r="P71" s="29"/>
      <c r="Q71" s="27"/>
      <c r="R71" s="27"/>
      <c r="S71" s="26"/>
      <c r="T71" s="28"/>
      <c r="U71" s="28"/>
      <c r="V71" s="28"/>
      <c r="W71" s="27"/>
      <c r="X71" s="27"/>
    </row>
    <row r="72" spans="1:24" ht="15.75">
      <c r="A72" s="27"/>
      <c r="B72" s="33"/>
      <c r="C72" s="24"/>
      <c r="D72" s="23"/>
      <c r="E72" s="27"/>
      <c r="F72" s="27"/>
      <c r="G72" s="14"/>
      <c r="H72" s="31"/>
      <c r="I72" s="25"/>
      <c r="J72" s="25"/>
      <c r="K72" s="27"/>
      <c r="L72" s="32"/>
      <c r="M72" s="27"/>
      <c r="N72" s="33"/>
      <c r="O72" s="30"/>
      <c r="P72" s="29"/>
      <c r="Q72" s="27"/>
      <c r="R72" s="27"/>
      <c r="S72" s="26"/>
      <c r="T72" s="28"/>
      <c r="U72" s="28"/>
      <c r="V72" s="28"/>
      <c r="W72" s="27"/>
      <c r="X72" s="27"/>
    </row>
    <row r="73" spans="1:24" ht="15.75">
      <c r="A73" s="27"/>
      <c r="B73" s="33"/>
      <c r="C73" s="24"/>
      <c r="D73" s="23"/>
      <c r="E73" s="27"/>
      <c r="F73" s="27"/>
      <c r="G73" s="14"/>
      <c r="H73" s="31"/>
      <c r="I73" s="25"/>
      <c r="J73" s="25"/>
      <c r="K73" s="27"/>
      <c r="L73" s="32"/>
      <c r="M73" s="27"/>
      <c r="N73" s="33"/>
      <c r="O73" s="30"/>
      <c r="P73" s="29"/>
      <c r="Q73" s="27"/>
      <c r="R73" s="27"/>
      <c r="S73" s="26"/>
      <c r="T73" s="28"/>
      <c r="U73" s="28"/>
      <c r="V73" s="28"/>
      <c r="W73" s="27"/>
      <c r="X73" s="27"/>
    </row>
    <row r="74" spans="1:24" ht="15.75">
      <c r="A74" s="27"/>
      <c r="B74" s="33"/>
      <c r="C74" s="24"/>
      <c r="D74" s="23"/>
      <c r="E74" s="27"/>
      <c r="F74" s="27"/>
      <c r="G74" s="14"/>
      <c r="H74" s="31"/>
      <c r="I74" s="25"/>
      <c r="J74" s="25"/>
      <c r="K74" s="27"/>
      <c r="L74" s="32"/>
      <c r="M74" s="27"/>
      <c r="N74" s="33"/>
      <c r="O74" s="30"/>
      <c r="P74" s="29"/>
      <c r="Q74" s="27"/>
      <c r="R74" s="27"/>
      <c r="S74" s="26"/>
      <c r="T74" s="28"/>
      <c r="U74" s="28"/>
      <c r="V74" s="28"/>
      <c r="W74" s="27"/>
      <c r="X74" s="27"/>
    </row>
    <row r="75" spans="1:24" ht="15.75">
      <c r="A75" s="27"/>
      <c r="B75" s="33"/>
      <c r="C75" s="24"/>
      <c r="D75" s="23"/>
      <c r="E75" s="27"/>
      <c r="F75" s="27"/>
      <c r="G75" s="14"/>
      <c r="H75" s="31"/>
      <c r="I75" s="25"/>
      <c r="J75" s="25"/>
      <c r="K75" s="27"/>
      <c r="L75" s="32"/>
      <c r="M75" s="27"/>
      <c r="N75" s="33"/>
      <c r="O75" s="30"/>
      <c r="P75" s="29"/>
      <c r="Q75" s="27"/>
      <c r="R75" s="27"/>
      <c r="S75" s="26"/>
      <c r="T75" s="28"/>
      <c r="U75" s="28"/>
      <c r="V75" s="28"/>
      <c r="W75" s="27"/>
      <c r="X75" s="27"/>
    </row>
    <row r="76" spans="1:24" ht="15.75">
      <c r="A76" s="27"/>
      <c r="B76" s="33"/>
      <c r="C76" s="24"/>
      <c r="D76" s="23"/>
      <c r="E76" s="27"/>
      <c r="F76" s="27"/>
      <c r="G76" s="14"/>
      <c r="H76" s="31"/>
      <c r="I76" s="25"/>
      <c r="J76" s="25"/>
      <c r="K76" s="27"/>
      <c r="L76" s="32"/>
      <c r="M76" s="27"/>
      <c r="N76" s="33"/>
      <c r="O76" s="30"/>
      <c r="P76" s="29"/>
      <c r="Q76" s="27"/>
      <c r="R76" s="27"/>
      <c r="S76" s="26"/>
      <c r="T76" s="28"/>
      <c r="U76" s="28"/>
      <c r="V76" s="28"/>
      <c r="W76" s="27"/>
      <c r="X76" s="27"/>
    </row>
    <row r="77" spans="1:24" ht="15.75">
      <c r="A77" s="27"/>
      <c r="B77" s="33"/>
      <c r="C77" s="24"/>
      <c r="D77" s="23"/>
      <c r="E77" s="27"/>
      <c r="F77" s="27"/>
      <c r="G77" s="14"/>
      <c r="H77" s="31"/>
      <c r="I77" s="25"/>
      <c r="J77" s="25"/>
      <c r="K77" s="27"/>
      <c r="L77" s="32"/>
      <c r="M77" s="27"/>
      <c r="N77" s="33"/>
      <c r="O77" s="30"/>
      <c r="P77" s="29"/>
      <c r="Q77" s="27"/>
      <c r="R77" s="27"/>
      <c r="S77" s="26"/>
      <c r="T77" s="28"/>
      <c r="U77" s="28"/>
      <c r="V77" s="28"/>
      <c r="W77" s="27"/>
      <c r="X77" s="27"/>
    </row>
    <row r="78" spans="1:24" ht="15.75">
      <c r="A78" s="27"/>
      <c r="B78" s="33"/>
      <c r="C78" s="24"/>
      <c r="D78" s="23"/>
      <c r="E78" s="27"/>
      <c r="F78" s="27"/>
      <c r="G78" s="14"/>
      <c r="H78" s="31"/>
      <c r="I78" s="25"/>
      <c r="J78" s="25"/>
      <c r="K78" s="27"/>
      <c r="L78" s="32"/>
      <c r="M78" s="27"/>
      <c r="N78" s="33"/>
      <c r="O78" s="30"/>
      <c r="P78" s="29"/>
      <c r="Q78" s="27"/>
      <c r="R78" s="27"/>
      <c r="S78" s="26"/>
      <c r="T78" s="28"/>
      <c r="U78" s="28"/>
      <c r="V78" s="28"/>
      <c r="W78" s="27"/>
      <c r="X78" s="27"/>
    </row>
    <row r="79" spans="1:24" ht="15.75">
      <c r="A79" s="27"/>
      <c r="B79" s="33"/>
      <c r="C79" s="24"/>
      <c r="D79" s="23"/>
      <c r="E79" s="27"/>
      <c r="F79" s="27"/>
      <c r="G79" s="14"/>
      <c r="H79" s="31"/>
      <c r="I79" s="25"/>
      <c r="J79" s="25"/>
      <c r="K79" s="27"/>
      <c r="L79" s="32"/>
      <c r="M79" s="27"/>
      <c r="N79" s="33"/>
      <c r="O79" s="30"/>
      <c r="P79" s="29"/>
      <c r="Q79" s="27"/>
      <c r="R79" s="27"/>
      <c r="S79" s="26"/>
      <c r="T79" s="28"/>
      <c r="U79" s="28"/>
      <c r="V79" s="28"/>
      <c r="W79" s="27"/>
      <c r="X79" s="27"/>
    </row>
    <row r="80" spans="1:24" ht="15.75">
      <c r="A80" s="27"/>
      <c r="B80" s="33"/>
      <c r="C80" s="24"/>
      <c r="D80" s="23"/>
      <c r="E80" s="27"/>
      <c r="F80" s="27"/>
      <c r="G80" s="14"/>
      <c r="H80" s="31"/>
      <c r="I80" s="25"/>
      <c r="J80" s="25"/>
      <c r="K80" s="27"/>
      <c r="L80" s="32"/>
      <c r="M80" s="27"/>
      <c r="N80" s="33"/>
      <c r="O80" s="30"/>
      <c r="P80" s="29"/>
      <c r="Q80" s="27"/>
      <c r="R80" s="27"/>
      <c r="S80" s="26"/>
      <c r="T80" s="28"/>
      <c r="U80" s="28"/>
      <c r="V80" s="28"/>
      <c r="W80" s="27"/>
      <c r="X80" s="27"/>
    </row>
    <row r="81" spans="1:24" ht="15.75">
      <c r="A81" s="27"/>
      <c r="B81" s="33"/>
      <c r="C81" s="24"/>
      <c r="D81" s="23"/>
      <c r="E81" s="27"/>
      <c r="F81" s="27"/>
      <c r="G81" s="14"/>
      <c r="H81" s="31"/>
      <c r="I81" s="25"/>
      <c r="J81" s="25"/>
      <c r="K81" s="27"/>
      <c r="L81" s="32"/>
      <c r="M81" s="27"/>
      <c r="N81" s="33"/>
      <c r="O81" s="30"/>
      <c r="P81" s="29"/>
      <c r="Q81" s="27"/>
      <c r="R81" s="27"/>
      <c r="S81" s="26"/>
      <c r="T81" s="28"/>
      <c r="U81" s="28"/>
      <c r="V81" s="28"/>
      <c r="W81" s="27"/>
      <c r="X81" s="27"/>
    </row>
    <row r="82" spans="1:24" ht="15.75">
      <c r="A82" s="27"/>
      <c r="B82" s="33"/>
      <c r="C82" s="24"/>
      <c r="D82" s="23"/>
      <c r="E82" s="27"/>
      <c r="F82" s="27"/>
      <c r="G82" s="14"/>
      <c r="H82" s="31"/>
      <c r="I82" s="25"/>
      <c r="J82" s="25"/>
      <c r="K82" s="27"/>
      <c r="L82" s="32"/>
      <c r="M82" s="27"/>
      <c r="N82" s="33"/>
      <c r="O82" s="30"/>
      <c r="P82" s="29"/>
      <c r="Q82" s="27"/>
      <c r="R82" s="27"/>
      <c r="S82" s="26"/>
      <c r="T82" s="28"/>
      <c r="U82" s="28"/>
      <c r="V82" s="28"/>
      <c r="W82" s="27"/>
      <c r="X82" s="27"/>
    </row>
    <row r="83" spans="1:24" ht="15.75">
      <c r="A83" s="27"/>
      <c r="B83" s="33"/>
      <c r="C83" s="24"/>
      <c r="D83" s="23"/>
      <c r="E83" s="27"/>
      <c r="F83" s="27"/>
      <c r="G83" s="14"/>
      <c r="H83" s="31"/>
      <c r="I83" s="25"/>
      <c r="J83" s="25"/>
      <c r="K83" s="27"/>
      <c r="L83" s="32"/>
      <c r="M83" s="27"/>
      <c r="N83" s="33"/>
      <c r="O83" s="30"/>
      <c r="P83" s="29"/>
      <c r="Q83" s="27"/>
      <c r="R83" s="27"/>
      <c r="S83" s="26"/>
      <c r="T83" s="28"/>
      <c r="U83" s="28"/>
      <c r="V83" s="28"/>
      <c r="W83" s="27"/>
      <c r="X83" s="27"/>
    </row>
    <row r="84" spans="1:24" ht="15.75">
      <c r="A84" s="27"/>
      <c r="B84" s="33"/>
      <c r="C84" s="24"/>
      <c r="D84" s="23"/>
      <c r="E84" s="27"/>
      <c r="F84" s="27"/>
      <c r="G84" s="14"/>
      <c r="H84" s="31"/>
      <c r="I84" s="25"/>
      <c r="J84" s="25"/>
      <c r="K84" s="27"/>
      <c r="L84" s="32"/>
      <c r="M84" s="27"/>
      <c r="N84" s="33"/>
      <c r="O84" s="30"/>
      <c r="P84" s="29"/>
      <c r="Q84" s="27"/>
      <c r="R84" s="27"/>
      <c r="S84" s="26"/>
      <c r="T84" s="28"/>
      <c r="U84" s="28"/>
      <c r="V84" s="28"/>
      <c r="W84" s="27"/>
      <c r="X84" s="27"/>
    </row>
    <row r="85" spans="1:24" ht="15.75">
      <c r="A85" s="27"/>
      <c r="B85" s="33"/>
      <c r="C85" s="24"/>
      <c r="D85" s="23"/>
      <c r="E85" s="27"/>
      <c r="F85" s="27"/>
      <c r="G85" s="14"/>
      <c r="H85" s="31"/>
      <c r="I85" s="25"/>
      <c r="J85" s="25"/>
      <c r="K85" s="27"/>
      <c r="L85" s="32"/>
      <c r="M85" s="27"/>
      <c r="N85" s="33"/>
      <c r="O85" s="30"/>
      <c r="P85" s="29"/>
      <c r="Q85" s="27"/>
      <c r="R85" s="27"/>
      <c r="S85" s="26"/>
      <c r="T85" s="28"/>
      <c r="U85" s="28"/>
      <c r="V85" s="28"/>
      <c r="W85" s="27"/>
      <c r="X85" s="27"/>
    </row>
    <row r="86" spans="1:24" ht="15.75">
      <c r="A86" s="27"/>
      <c r="B86" s="33"/>
      <c r="C86" s="24"/>
      <c r="D86" s="23"/>
      <c r="E86" s="27"/>
      <c r="F86" s="27"/>
      <c r="G86" s="14"/>
      <c r="H86" s="31"/>
      <c r="I86" s="25"/>
      <c r="J86" s="25"/>
      <c r="K86" s="27"/>
      <c r="L86" s="32"/>
      <c r="M86" s="27"/>
      <c r="N86" s="33"/>
      <c r="O86" s="30"/>
      <c r="P86" s="29"/>
      <c r="Q86" s="27"/>
      <c r="R86" s="27"/>
      <c r="S86" s="26"/>
      <c r="T86" s="28"/>
      <c r="U86" s="28"/>
      <c r="V86" s="28"/>
      <c r="W86" s="27"/>
      <c r="X86" s="27"/>
    </row>
    <row r="87" spans="1:24" ht="15.75">
      <c r="A87" s="27"/>
      <c r="B87" s="33"/>
      <c r="C87" s="24"/>
      <c r="D87" s="23"/>
      <c r="E87" s="27"/>
      <c r="F87" s="27"/>
      <c r="G87" s="14"/>
      <c r="H87" s="31"/>
      <c r="I87" s="25"/>
      <c r="J87" s="25"/>
      <c r="K87" s="27"/>
      <c r="L87" s="32"/>
      <c r="M87" s="27"/>
      <c r="N87" s="33"/>
      <c r="O87" s="30"/>
      <c r="P87" s="29"/>
      <c r="Q87" s="27"/>
      <c r="R87" s="27"/>
      <c r="S87" s="26"/>
      <c r="T87" s="28"/>
      <c r="U87" s="28"/>
      <c r="V87" s="28"/>
      <c r="W87" s="27"/>
      <c r="X87" s="27"/>
    </row>
    <row r="88" spans="1:24" ht="15.75">
      <c r="A88" s="27"/>
      <c r="B88" s="33"/>
      <c r="C88" s="24"/>
      <c r="D88" s="23"/>
      <c r="E88" s="27"/>
      <c r="F88" s="27"/>
      <c r="G88" s="14"/>
      <c r="H88" s="31"/>
      <c r="I88" s="25"/>
      <c r="J88" s="25"/>
      <c r="K88" s="27"/>
      <c r="L88" s="32"/>
      <c r="M88" s="27"/>
      <c r="N88" s="33"/>
      <c r="O88" s="30"/>
      <c r="P88" s="29"/>
      <c r="Q88" s="27"/>
      <c r="R88" s="27"/>
      <c r="S88" s="26"/>
      <c r="T88" s="28"/>
      <c r="U88" s="28"/>
      <c r="V88" s="28"/>
      <c r="W88" s="27"/>
      <c r="X88" s="27"/>
    </row>
    <row r="89" spans="1:24" ht="15.75">
      <c r="A89" s="27"/>
      <c r="B89" s="33"/>
      <c r="C89" s="24"/>
      <c r="D89" s="23"/>
      <c r="E89" s="27"/>
      <c r="F89" s="27"/>
      <c r="G89" s="14"/>
      <c r="H89" s="31"/>
      <c r="I89" s="25"/>
      <c r="J89" s="25"/>
      <c r="K89" s="27"/>
      <c r="L89" s="32"/>
      <c r="M89" s="27"/>
      <c r="N89" s="33"/>
      <c r="O89" s="30"/>
      <c r="P89" s="29"/>
      <c r="Q89" s="27"/>
      <c r="R89" s="27"/>
      <c r="S89" s="26"/>
      <c r="T89" s="28"/>
      <c r="U89" s="28"/>
      <c r="V89" s="28"/>
      <c r="W89" s="27"/>
      <c r="X89" s="27"/>
    </row>
    <row r="90" spans="1:24" ht="15.75">
      <c r="A90" s="27"/>
      <c r="B90" s="33"/>
      <c r="C90" s="24"/>
      <c r="D90" s="23"/>
      <c r="E90" s="27"/>
      <c r="F90" s="27"/>
      <c r="G90" s="14"/>
      <c r="H90" s="31"/>
      <c r="I90" s="25"/>
      <c r="J90" s="25"/>
      <c r="K90" s="27"/>
      <c r="L90" s="32"/>
      <c r="M90" s="27"/>
      <c r="N90" s="33"/>
      <c r="O90" s="30"/>
      <c r="P90" s="29"/>
      <c r="Q90" s="27"/>
      <c r="R90" s="27"/>
      <c r="S90" s="26"/>
      <c r="T90" s="28"/>
      <c r="U90" s="28"/>
      <c r="V90" s="28"/>
      <c r="W90" s="27"/>
      <c r="X90" s="27"/>
    </row>
    <row r="91" spans="1:24" ht="15.75">
      <c r="A91" s="27"/>
      <c r="B91" s="33"/>
      <c r="C91" s="24"/>
      <c r="D91" s="23"/>
      <c r="E91" s="27"/>
      <c r="F91" s="27"/>
      <c r="G91" s="14"/>
      <c r="H91" s="31"/>
      <c r="I91" s="25"/>
      <c r="J91" s="25"/>
      <c r="K91" s="27"/>
      <c r="L91" s="32"/>
      <c r="M91" s="27"/>
      <c r="N91" s="33"/>
      <c r="O91" s="30"/>
      <c r="P91" s="29"/>
      <c r="Q91" s="27"/>
      <c r="R91" s="27"/>
      <c r="S91" s="26"/>
      <c r="T91" s="28"/>
      <c r="U91" s="28"/>
      <c r="V91" s="28"/>
      <c r="W91" s="27"/>
      <c r="X91" s="27"/>
    </row>
    <row r="92" spans="1:24" ht="15.75">
      <c r="A92" s="27"/>
      <c r="B92" s="33"/>
      <c r="C92" s="24"/>
      <c r="D92" s="23"/>
      <c r="E92" s="27"/>
      <c r="F92" s="27"/>
      <c r="G92" s="14"/>
      <c r="H92" s="31"/>
      <c r="I92" s="25"/>
      <c r="J92" s="25"/>
      <c r="K92" s="27"/>
      <c r="L92" s="32"/>
      <c r="M92" s="27"/>
      <c r="N92" s="33"/>
      <c r="O92" s="30"/>
      <c r="P92" s="29"/>
      <c r="Q92" s="27"/>
      <c r="R92" s="27"/>
      <c r="S92" s="26"/>
      <c r="T92" s="28"/>
      <c r="U92" s="28"/>
      <c r="V92" s="28"/>
      <c r="W92" s="27"/>
      <c r="X92" s="27"/>
    </row>
    <row r="93" spans="1:24" ht="15.75">
      <c r="A93" s="27"/>
      <c r="B93" s="33"/>
      <c r="C93" s="24"/>
      <c r="D93" s="23"/>
      <c r="E93" s="27"/>
      <c r="F93" s="27"/>
      <c r="G93" s="14"/>
      <c r="H93" s="31"/>
      <c r="I93" s="25"/>
      <c r="J93" s="25"/>
      <c r="K93" s="27"/>
      <c r="L93" s="32"/>
      <c r="M93" s="27"/>
      <c r="N93" s="33"/>
      <c r="O93" s="30"/>
      <c r="P93" s="29"/>
      <c r="Q93" s="27"/>
      <c r="R93" s="27"/>
      <c r="S93" s="26"/>
      <c r="T93" s="28"/>
      <c r="U93" s="28"/>
      <c r="V93" s="28"/>
      <c r="W93" s="27"/>
      <c r="X93" s="27"/>
    </row>
    <row r="94" spans="1:24" ht="15.75">
      <c r="A94" s="27"/>
      <c r="B94" s="33"/>
      <c r="C94" s="24"/>
      <c r="D94" s="23"/>
      <c r="E94" s="27"/>
      <c r="F94" s="27"/>
      <c r="G94" s="14"/>
      <c r="H94" s="31"/>
      <c r="I94" s="25"/>
      <c r="J94" s="25"/>
      <c r="K94" s="27"/>
      <c r="L94" s="32"/>
      <c r="M94" s="27"/>
      <c r="N94" s="33"/>
      <c r="O94" s="30"/>
      <c r="P94" s="29"/>
      <c r="Q94" s="27"/>
      <c r="R94" s="27"/>
      <c r="S94" s="26"/>
      <c r="T94" s="28"/>
      <c r="U94" s="28"/>
      <c r="V94" s="28"/>
      <c r="W94" s="27"/>
      <c r="X94" s="27"/>
    </row>
    <row r="95" spans="1:24" ht="15.75">
      <c r="A95" s="27"/>
      <c r="B95" s="33"/>
      <c r="C95" s="24"/>
      <c r="D95" s="23"/>
      <c r="E95" s="27"/>
      <c r="F95" s="27"/>
      <c r="G95" s="14"/>
      <c r="H95" s="31"/>
      <c r="I95" s="25"/>
      <c r="J95" s="25"/>
      <c r="K95" s="27"/>
      <c r="L95" s="32"/>
      <c r="M95" s="27"/>
      <c r="N95" s="33"/>
      <c r="O95" s="30"/>
      <c r="P95" s="29"/>
      <c r="Q95" s="27"/>
      <c r="R95" s="27"/>
      <c r="S95" s="26"/>
      <c r="T95" s="28"/>
      <c r="U95" s="28"/>
      <c r="V95" s="28"/>
      <c r="W95" s="27"/>
      <c r="X95" s="27"/>
    </row>
    <row r="96" spans="1:24" ht="15.75">
      <c r="A96" s="27"/>
      <c r="B96" s="33"/>
      <c r="C96" s="24"/>
      <c r="D96" s="23"/>
      <c r="E96" s="27"/>
      <c r="F96" s="27"/>
      <c r="G96" s="14"/>
      <c r="H96" s="31"/>
      <c r="I96" s="25"/>
      <c r="J96" s="25"/>
      <c r="K96" s="27"/>
      <c r="L96" s="32"/>
      <c r="M96" s="27"/>
      <c r="N96" s="33"/>
      <c r="O96" s="30"/>
      <c r="P96" s="29"/>
      <c r="Q96" s="27"/>
      <c r="R96" s="27"/>
      <c r="S96" s="26"/>
      <c r="T96" s="28"/>
      <c r="U96" s="28"/>
      <c r="V96" s="28"/>
      <c r="W96" s="27"/>
      <c r="X96" s="27"/>
    </row>
    <row r="97" spans="1:24" ht="15.75">
      <c r="A97" s="27"/>
      <c r="B97" s="33"/>
      <c r="C97" s="24"/>
      <c r="D97" s="23"/>
      <c r="E97" s="27"/>
      <c r="F97" s="27"/>
      <c r="G97" s="14"/>
      <c r="H97" s="31"/>
      <c r="I97" s="25"/>
      <c r="J97" s="25"/>
      <c r="K97" s="27"/>
      <c r="L97" s="32"/>
      <c r="M97" s="27"/>
      <c r="N97" s="33"/>
      <c r="O97" s="30"/>
      <c r="P97" s="29"/>
      <c r="Q97" s="27"/>
      <c r="R97" s="27"/>
      <c r="S97" s="26"/>
      <c r="T97" s="28"/>
      <c r="U97" s="28"/>
      <c r="V97" s="28"/>
      <c r="W97" s="27"/>
      <c r="X97" s="27"/>
    </row>
    <row r="98" spans="1:24" ht="15.75">
      <c r="A98" s="27"/>
      <c r="B98" s="33"/>
      <c r="C98" s="24"/>
      <c r="D98" s="23"/>
      <c r="E98" s="27"/>
      <c r="F98" s="27"/>
      <c r="G98" s="14"/>
      <c r="H98" s="31"/>
      <c r="I98" s="25"/>
      <c r="J98" s="25"/>
      <c r="K98" s="27"/>
      <c r="L98" s="32"/>
      <c r="M98" s="27"/>
      <c r="N98" s="33"/>
      <c r="O98" s="30"/>
      <c r="P98" s="29"/>
      <c r="Q98" s="27"/>
      <c r="R98" s="27"/>
      <c r="S98" s="26"/>
      <c r="T98" s="28"/>
      <c r="U98" s="28"/>
      <c r="V98" s="28"/>
      <c r="W98" s="27"/>
      <c r="X98" s="27"/>
    </row>
    <row r="99" spans="1:24" ht="15.75">
      <c r="A99" s="27"/>
      <c r="B99" s="33"/>
      <c r="C99" s="24"/>
      <c r="D99" s="23"/>
      <c r="E99" s="27"/>
      <c r="F99" s="27"/>
      <c r="G99" s="14"/>
      <c r="H99" s="31"/>
      <c r="I99" s="25"/>
      <c r="J99" s="25"/>
      <c r="K99" s="27"/>
      <c r="L99" s="32"/>
      <c r="M99" s="27"/>
      <c r="N99" s="33"/>
      <c r="O99" s="30"/>
      <c r="P99" s="29"/>
      <c r="Q99" s="27"/>
      <c r="R99" s="27"/>
      <c r="S99" s="26"/>
      <c r="T99" s="28"/>
      <c r="U99" s="28"/>
      <c r="V99" s="28"/>
      <c r="W99" s="27"/>
      <c r="X99" s="27"/>
    </row>
    <row r="100" spans="1:24" ht="15.75">
      <c r="A100" s="27"/>
      <c r="B100" s="33"/>
      <c r="C100" s="24"/>
      <c r="D100" s="23"/>
      <c r="E100" s="27"/>
      <c r="F100" s="27"/>
      <c r="G100" s="14"/>
      <c r="H100" s="31"/>
      <c r="I100" s="25"/>
      <c r="J100" s="25"/>
      <c r="K100" s="27"/>
      <c r="L100" s="32"/>
      <c r="M100" s="27"/>
      <c r="N100" s="33"/>
      <c r="O100" s="30"/>
      <c r="P100" s="29"/>
      <c r="Q100" s="27"/>
      <c r="R100" s="27"/>
      <c r="S100" s="26"/>
      <c r="T100" s="28"/>
      <c r="U100" s="28"/>
      <c r="V100" s="28"/>
      <c r="W100" s="27"/>
      <c r="X100" s="27"/>
    </row>
    <row r="101" spans="1:24" ht="15.75">
      <c r="A101" s="27"/>
      <c r="B101" s="33"/>
      <c r="C101" s="24"/>
      <c r="D101" s="23"/>
      <c r="E101" s="27"/>
      <c r="F101" s="27"/>
      <c r="G101" s="14"/>
      <c r="H101" s="31"/>
      <c r="I101" s="25"/>
      <c r="J101" s="25"/>
      <c r="K101" s="27"/>
      <c r="L101" s="32"/>
      <c r="M101" s="27"/>
      <c r="N101" s="33"/>
      <c r="O101" s="30"/>
      <c r="P101" s="29"/>
      <c r="Q101" s="27"/>
      <c r="R101" s="27"/>
      <c r="S101" s="26"/>
      <c r="T101" s="28"/>
      <c r="U101" s="28"/>
      <c r="V101" s="28"/>
      <c r="W101" s="27"/>
      <c r="X101" s="27"/>
    </row>
    <row r="102" spans="1:24" ht="15.75">
      <c r="A102" s="27"/>
      <c r="B102" s="33"/>
      <c r="C102" s="24"/>
      <c r="D102" s="23"/>
      <c r="E102" s="27"/>
      <c r="F102" s="27"/>
      <c r="G102" s="14"/>
      <c r="H102" s="31"/>
      <c r="I102" s="25"/>
      <c r="J102" s="25"/>
      <c r="K102" s="27"/>
      <c r="L102" s="32"/>
      <c r="M102" s="27"/>
      <c r="N102" s="33"/>
      <c r="O102" s="30"/>
      <c r="P102" s="29"/>
      <c r="Q102" s="27"/>
      <c r="R102" s="27"/>
      <c r="S102" s="26"/>
      <c r="T102" s="28"/>
      <c r="U102" s="28"/>
      <c r="V102" s="28"/>
      <c r="W102" s="27"/>
      <c r="X102" s="27"/>
    </row>
    <row r="103" spans="1:24">
      <c r="W103" s="27"/>
      <c r="X103" s="27"/>
    </row>
    <row r="104" spans="1:24">
      <c r="W104" s="27"/>
      <c r="X104" s="27"/>
    </row>
    <row r="105" spans="1:24">
      <c r="W105" s="27"/>
      <c r="X105" s="27"/>
    </row>
    <row r="106" spans="1:24">
      <c r="W106" s="27"/>
      <c r="X106" s="27"/>
    </row>
    <row r="107" spans="1:24">
      <c r="W107" s="27"/>
      <c r="X107" s="27"/>
    </row>
    <row r="108" spans="1:24">
      <c r="W108" s="27"/>
      <c r="X108" s="27"/>
    </row>
    <row r="109" spans="1:24">
      <c r="W109" s="27"/>
      <c r="X109" s="27"/>
    </row>
    <row r="110" spans="1:24">
      <c r="W110" s="27"/>
      <c r="X110" s="27"/>
    </row>
    <row r="111" spans="1:24">
      <c r="W111" s="27"/>
      <c r="X111" s="27"/>
    </row>
    <row r="112" spans="1:24">
      <c r="W112" s="27"/>
      <c r="X112" s="27"/>
    </row>
    <row r="113" spans="23:24">
      <c r="W113" s="27"/>
      <c r="X113" s="27"/>
    </row>
    <row r="114" spans="23:24">
      <c r="W114" s="27"/>
      <c r="X114" s="27"/>
    </row>
    <row r="115" spans="23:24">
      <c r="W115" s="27"/>
      <c r="X115" s="27"/>
    </row>
    <row r="116" spans="23:24">
      <c r="W116" s="27"/>
      <c r="X116" s="27"/>
    </row>
    <row r="117" spans="23:24">
      <c r="W117" s="27"/>
      <c r="X117" s="27"/>
    </row>
    <row r="118" spans="23:24">
      <c r="W118" s="27"/>
      <c r="X118" s="27"/>
    </row>
    <row r="119" spans="23:24">
      <c r="W119" s="27"/>
      <c r="X119" s="27"/>
    </row>
    <row r="120" spans="23:24">
      <c r="W120" s="27"/>
      <c r="X120" s="27"/>
    </row>
    <row r="121" spans="23:24">
      <c r="W121" s="27"/>
      <c r="X121" s="27"/>
    </row>
    <row r="122" spans="23:24">
      <c r="W122" s="27"/>
      <c r="X122" s="27"/>
    </row>
    <row r="123" spans="23:24">
      <c r="W123" s="27"/>
      <c r="X123" s="27"/>
    </row>
    <row r="124" spans="23:24">
      <c r="W124" s="27"/>
      <c r="X124" s="27"/>
    </row>
    <row r="125" spans="23:24">
      <c r="W125" s="27"/>
      <c r="X125" s="27"/>
    </row>
    <row r="126" spans="23:24">
      <c r="W126" s="27"/>
      <c r="X126" s="27"/>
    </row>
    <row r="127" spans="23:24">
      <c r="W127" s="27"/>
      <c r="X127" s="27"/>
    </row>
    <row r="128" spans="23:24">
      <c r="W128" s="27"/>
      <c r="X128" s="27"/>
    </row>
  </sheetData>
  <autoFilter ref="H6:J23"/>
  <mergeCells count="23">
    <mergeCell ref="O6:O7"/>
    <mergeCell ref="A2:H2"/>
    <mergeCell ref="A4:H4"/>
    <mergeCell ref="A6:A7"/>
    <mergeCell ref="B6:B7"/>
    <mergeCell ref="C6:C7"/>
    <mergeCell ref="D6:D7"/>
    <mergeCell ref="W6:X6"/>
    <mergeCell ref="E6:E7"/>
    <mergeCell ref="F6:F7"/>
    <mergeCell ref="G6:G7"/>
    <mergeCell ref="H6:H7"/>
    <mergeCell ref="I6:I7"/>
    <mergeCell ref="J6:J7"/>
    <mergeCell ref="R6:R7"/>
    <mergeCell ref="S6:S7"/>
    <mergeCell ref="T6:V6"/>
    <mergeCell ref="P6:P7"/>
    <mergeCell ref="Q6:Q7"/>
    <mergeCell ref="K6:K7"/>
    <mergeCell ref="L6:L7"/>
    <mergeCell ref="M6:M7"/>
    <mergeCell ref="N6:N7"/>
  </mergeCells>
  <hyperlinks>
    <hyperlink ref="L16" r:id="rId1"/>
    <hyperlink ref="L17" r:id="rId2"/>
    <hyperlink ref="L18" r:id="rId3"/>
    <hyperlink ref="L19" r:id="rId4"/>
    <hyperlink ref="L21" r:id="rId5"/>
    <hyperlink ref="L22" r:id="rId6"/>
    <hyperlink ref="L20" r:id="rId7"/>
    <hyperlink ref="L15" r:id="rId8"/>
    <hyperlink ref="L12" r:id="rId9"/>
    <hyperlink ref="L13" r:id="rId10"/>
    <hyperlink ref="L8" r:id="rId11"/>
    <hyperlink ref="L11" r:id="rId12"/>
    <hyperlink ref="L10" r:id="rId13"/>
    <hyperlink ref="L9" r:id="rId14"/>
    <hyperlink ref="L14" r:id="rId15"/>
  </hyperlinks>
  <printOptions horizontalCentered="1"/>
  <pageMargins left="0.25" right="0.25" top="0.75" bottom="0.75" header="0.3" footer="0.3"/>
  <pageSetup paperSize="5" scale="35" orientation="landscape" r:id="rId16"/>
  <headerFooter>
    <oddHeader>&amp;L&amp;"Nyala,Negrita"&amp;12&amp;K06-006     MINISTERIO DE INTERIOR Y POLICIA&amp;"Nyala,Normal" &amp;C&amp;"-,Negrita"&amp;12&amp;K06-002
&amp;"Nyala,Negrita"&amp;13&amp;K03-030INFORME MENSUAL 
INFORMACION ESTADISTICA  &amp;R&amp;"Nyala,Negrita"&amp;12&amp;KC00000 AÑO 2020</oddHeader>
    <oddFooter>&amp;C&amp;"-,Negrita"Dirección de Planificación y Desarrollo / Departamento de Estadísticas &amp;R&amp;P</oddFooter>
  </headerFooter>
  <rowBreaks count="1" manualBreakCount="1">
    <brk id="24" max="16383" man="1"/>
  </rowBreaks>
  <colBreaks count="1" manualBreakCount="1">
    <brk id="2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T40"/>
  <sheetViews>
    <sheetView view="pageBreakPreview" topLeftCell="A4" zoomScale="60" zoomScaleNormal="86" zoomScalePageLayoutView="55" workbookViewId="0">
      <pane xSplit="1" ySplit="4" topLeftCell="B8" activePane="bottomRight" state="frozen"/>
      <selection activeCell="A4" sqref="A4"/>
      <selection pane="topRight" activeCell="B4" sqref="B4"/>
      <selection pane="bottomLeft" activeCell="A8" sqref="A8"/>
      <selection pane="bottomRight" activeCell="E5" sqref="E5"/>
    </sheetView>
  </sheetViews>
  <sheetFormatPr baseColWidth="10" defaultRowHeight="18.75"/>
  <cols>
    <col min="1" max="1" width="7.140625" style="38" customWidth="1"/>
    <col min="2" max="2" width="18.140625" style="39" customWidth="1"/>
    <col min="3" max="3" width="52.42578125" style="38" customWidth="1"/>
    <col min="4" max="4" width="26" style="38" customWidth="1"/>
    <col min="5" max="5" width="19.7109375" style="38" customWidth="1"/>
    <col min="6" max="6" width="29.85546875" style="38" customWidth="1"/>
    <col min="7" max="7" width="20.7109375" style="40" customWidth="1"/>
    <col min="8" max="8" width="35.7109375" style="38" customWidth="1"/>
    <col min="9" max="9" width="34.5703125" style="38" customWidth="1"/>
    <col min="10" max="10" width="17.85546875" style="38" customWidth="1"/>
    <col min="11" max="11" width="11.28515625" style="38" customWidth="1"/>
    <col min="12" max="12" width="22" style="38" customWidth="1"/>
    <col min="13" max="13" width="13.5703125" style="38" customWidth="1"/>
    <col min="14" max="14" width="15" style="38" customWidth="1"/>
    <col min="15" max="15" width="30" style="38" customWidth="1"/>
    <col min="16" max="16" width="17.7109375" style="38" customWidth="1"/>
    <col min="17" max="17" width="28.5703125" style="38" customWidth="1"/>
    <col min="18" max="18" width="31.5703125" style="38" customWidth="1"/>
    <col min="19" max="19" width="32.7109375" style="38" customWidth="1"/>
  </cols>
  <sheetData>
    <row r="1" spans="1:19" ht="14.25" customHeight="1">
      <c r="A1" s="36"/>
      <c r="B1" s="36"/>
      <c r="C1" s="36"/>
      <c r="D1" s="36"/>
      <c r="E1" s="36"/>
      <c r="F1" s="36"/>
      <c r="G1" s="37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</row>
    <row r="2" spans="1:19" ht="20.25">
      <c r="A2" s="178" t="s">
        <v>31</v>
      </c>
      <c r="B2" s="178"/>
      <c r="C2" s="178"/>
      <c r="D2" s="178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30"/>
      <c r="Q2" s="131"/>
      <c r="R2" s="131"/>
      <c r="S2" s="131"/>
    </row>
    <row r="3" spans="1:19" ht="6" customHeight="1">
      <c r="A3" s="132"/>
      <c r="B3" s="133"/>
      <c r="C3" s="132"/>
      <c r="D3" s="132"/>
      <c r="E3" s="132"/>
      <c r="F3" s="134"/>
      <c r="G3" s="135"/>
      <c r="H3" s="134"/>
      <c r="I3" s="134"/>
      <c r="J3" s="134"/>
      <c r="K3" s="134"/>
      <c r="L3" s="134"/>
      <c r="M3" s="134"/>
      <c r="N3" s="134"/>
      <c r="O3" s="134"/>
      <c r="P3" s="134"/>
      <c r="Q3" s="132"/>
      <c r="R3" s="132"/>
      <c r="S3" s="132"/>
    </row>
    <row r="4" spans="1:19" ht="19.5" customHeight="1">
      <c r="A4" s="179" t="s">
        <v>42</v>
      </c>
      <c r="B4" s="179"/>
      <c r="C4" s="179"/>
      <c r="D4" s="179"/>
      <c r="E4" s="136"/>
      <c r="F4" s="137"/>
      <c r="G4" s="136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</row>
    <row r="5" spans="1:19" ht="20.25">
      <c r="A5" s="138"/>
      <c r="B5" s="139"/>
      <c r="C5" s="132"/>
      <c r="D5" s="132"/>
      <c r="E5" s="132"/>
      <c r="F5" s="132"/>
      <c r="G5" s="140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</row>
    <row r="6" spans="1:19" ht="33" customHeight="1">
      <c r="A6" s="180" t="s">
        <v>0</v>
      </c>
      <c r="B6" s="176" t="s">
        <v>11</v>
      </c>
      <c r="C6" s="176" t="s">
        <v>4</v>
      </c>
      <c r="D6" s="176" t="s">
        <v>21</v>
      </c>
      <c r="E6" s="176" t="s">
        <v>14</v>
      </c>
      <c r="F6" s="176" t="s">
        <v>5</v>
      </c>
      <c r="G6" s="182" t="s">
        <v>23</v>
      </c>
      <c r="H6" s="176" t="s">
        <v>24</v>
      </c>
      <c r="I6" s="176" t="s">
        <v>25</v>
      </c>
      <c r="J6" s="176" t="s">
        <v>26</v>
      </c>
      <c r="K6" s="176" t="s">
        <v>7</v>
      </c>
      <c r="L6" s="176" t="s">
        <v>27</v>
      </c>
      <c r="M6" s="176" t="s">
        <v>28</v>
      </c>
      <c r="N6" s="176" t="s">
        <v>29</v>
      </c>
      <c r="O6" s="176" t="s">
        <v>9</v>
      </c>
      <c r="P6" s="176" t="s">
        <v>10</v>
      </c>
      <c r="Q6" s="184" t="s">
        <v>8</v>
      </c>
      <c r="R6" s="185"/>
      <c r="S6" s="186"/>
    </row>
    <row r="7" spans="1:19" ht="27" customHeight="1">
      <c r="A7" s="181"/>
      <c r="B7" s="181"/>
      <c r="C7" s="181"/>
      <c r="D7" s="177"/>
      <c r="E7" s="177"/>
      <c r="F7" s="177"/>
      <c r="G7" s="183"/>
      <c r="H7" s="177"/>
      <c r="I7" s="177"/>
      <c r="J7" s="177"/>
      <c r="K7" s="177"/>
      <c r="L7" s="177"/>
      <c r="M7" s="177"/>
      <c r="N7" s="177"/>
      <c r="O7" s="177"/>
      <c r="P7" s="177"/>
      <c r="Q7" s="141" t="s">
        <v>1</v>
      </c>
      <c r="R7" s="141" t="s">
        <v>2</v>
      </c>
      <c r="S7" s="142" t="s">
        <v>3</v>
      </c>
    </row>
    <row r="8" spans="1:19" ht="36.75" customHeight="1">
      <c r="A8" s="143">
        <v>1</v>
      </c>
      <c r="B8" s="144">
        <v>45231</v>
      </c>
      <c r="C8" s="145" t="s">
        <v>56</v>
      </c>
      <c r="D8" s="146" t="s">
        <v>51</v>
      </c>
      <c r="E8" s="146" t="s">
        <v>57</v>
      </c>
      <c r="F8" s="146" t="s">
        <v>58</v>
      </c>
      <c r="G8" s="147" t="s">
        <v>59</v>
      </c>
      <c r="H8" s="148" t="s">
        <v>60</v>
      </c>
      <c r="I8" s="143" t="s">
        <v>61</v>
      </c>
      <c r="J8" s="149">
        <v>24991</v>
      </c>
      <c r="K8" s="150">
        <v>55</v>
      </c>
      <c r="L8" s="151" t="s">
        <v>62</v>
      </c>
      <c r="M8" s="152" t="s">
        <v>63</v>
      </c>
      <c r="N8" s="143" t="s">
        <v>64</v>
      </c>
      <c r="O8" s="150" t="s">
        <v>65</v>
      </c>
      <c r="P8" s="150" t="s">
        <v>66</v>
      </c>
      <c r="Q8" s="153" t="s">
        <v>67</v>
      </c>
      <c r="R8" s="153" t="s">
        <v>68</v>
      </c>
      <c r="S8" s="153" t="s">
        <v>69</v>
      </c>
    </row>
    <row r="9" spans="1:19" ht="36.75" customHeight="1">
      <c r="A9" s="143">
        <v>2</v>
      </c>
      <c r="B9" s="144">
        <v>45231</v>
      </c>
      <c r="C9" s="145" t="s">
        <v>102</v>
      </c>
      <c r="D9" s="146" t="s">
        <v>51</v>
      </c>
      <c r="E9" s="146" t="s">
        <v>103</v>
      </c>
      <c r="F9" s="146" t="s">
        <v>103</v>
      </c>
      <c r="G9" s="147" t="s">
        <v>104</v>
      </c>
      <c r="H9" s="148" t="s">
        <v>105</v>
      </c>
      <c r="I9" s="143" t="s">
        <v>106</v>
      </c>
      <c r="J9" s="149">
        <v>35327</v>
      </c>
      <c r="K9" s="150">
        <v>27</v>
      </c>
      <c r="L9" s="151" t="s">
        <v>107</v>
      </c>
      <c r="M9" s="152" t="s">
        <v>53</v>
      </c>
      <c r="N9" s="143" t="s">
        <v>54</v>
      </c>
      <c r="O9" s="150" t="s">
        <v>108</v>
      </c>
      <c r="P9" s="150" t="s">
        <v>109</v>
      </c>
      <c r="Q9" s="153" t="s">
        <v>110</v>
      </c>
      <c r="R9" s="153" t="s">
        <v>111</v>
      </c>
      <c r="S9" s="153" t="s">
        <v>112</v>
      </c>
    </row>
    <row r="10" spans="1:19" ht="36.75" customHeight="1">
      <c r="A10" s="143">
        <v>3</v>
      </c>
      <c r="B10" s="144">
        <v>45232</v>
      </c>
      <c r="C10" s="145" t="s">
        <v>113</v>
      </c>
      <c r="D10" s="146" t="s">
        <v>114</v>
      </c>
      <c r="E10" s="146" t="s">
        <v>103</v>
      </c>
      <c r="F10" s="146" t="s">
        <v>103</v>
      </c>
      <c r="G10" s="147" t="s">
        <v>115</v>
      </c>
      <c r="H10" s="148"/>
      <c r="I10" s="143" t="s">
        <v>116</v>
      </c>
      <c r="J10" s="149">
        <v>24356</v>
      </c>
      <c r="K10" s="150">
        <v>57</v>
      </c>
      <c r="L10" s="151" t="s">
        <v>117</v>
      </c>
      <c r="M10" s="152" t="s">
        <v>53</v>
      </c>
      <c r="N10" s="143" t="s">
        <v>64</v>
      </c>
      <c r="O10" s="150" t="s">
        <v>118</v>
      </c>
      <c r="P10" s="150" t="s">
        <v>119</v>
      </c>
      <c r="Q10" s="153" t="s">
        <v>110</v>
      </c>
      <c r="R10" s="153" t="s">
        <v>120</v>
      </c>
      <c r="S10" s="153" t="s">
        <v>121</v>
      </c>
    </row>
    <row r="11" spans="1:19" ht="36.75" customHeight="1">
      <c r="A11" s="143">
        <v>4</v>
      </c>
      <c r="B11" s="144">
        <v>45232</v>
      </c>
      <c r="C11" s="145" t="s">
        <v>122</v>
      </c>
      <c r="D11" s="146" t="s">
        <v>114</v>
      </c>
      <c r="E11" s="146" t="s">
        <v>123</v>
      </c>
      <c r="F11" s="146" t="s">
        <v>124</v>
      </c>
      <c r="G11" s="147" t="s">
        <v>125</v>
      </c>
      <c r="H11" s="148" t="s">
        <v>126</v>
      </c>
      <c r="I11" s="143" t="s">
        <v>127</v>
      </c>
      <c r="J11" s="149">
        <v>28018</v>
      </c>
      <c r="K11" s="150">
        <v>50</v>
      </c>
      <c r="L11" s="151" t="s">
        <v>128</v>
      </c>
      <c r="M11" s="152" t="s">
        <v>63</v>
      </c>
      <c r="N11" s="143" t="s">
        <v>129</v>
      </c>
      <c r="O11" s="150" t="s">
        <v>130</v>
      </c>
      <c r="P11" s="150" t="s">
        <v>131</v>
      </c>
      <c r="Q11" s="153" t="s">
        <v>132</v>
      </c>
      <c r="R11" s="153" t="s">
        <v>133</v>
      </c>
      <c r="S11" s="153" t="s">
        <v>134</v>
      </c>
    </row>
    <row r="12" spans="1:19" ht="36.75" customHeight="1">
      <c r="A12" s="143">
        <v>5</v>
      </c>
      <c r="B12" s="144">
        <v>45238</v>
      </c>
      <c r="C12" s="145" t="s">
        <v>220</v>
      </c>
      <c r="D12" s="146" t="s">
        <v>51</v>
      </c>
      <c r="E12" s="146" t="s">
        <v>123</v>
      </c>
      <c r="F12" s="146" t="s">
        <v>124</v>
      </c>
      <c r="G12" s="147" t="s">
        <v>221</v>
      </c>
      <c r="H12" s="148" t="s">
        <v>222</v>
      </c>
      <c r="I12" s="143" t="s">
        <v>223</v>
      </c>
      <c r="J12" s="149">
        <v>29227</v>
      </c>
      <c r="K12" s="150">
        <v>43</v>
      </c>
      <c r="L12" s="151" t="s">
        <v>224</v>
      </c>
      <c r="M12" s="152" t="s">
        <v>63</v>
      </c>
      <c r="N12" s="143" t="s">
        <v>225</v>
      </c>
      <c r="O12" s="150" t="s">
        <v>226</v>
      </c>
      <c r="P12" s="150" t="s">
        <v>227</v>
      </c>
      <c r="Q12" s="153" t="s">
        <v>110</v>
      </c>
      <c r="R12" s="153" t="s">
        <v>120</v>
      </c>
      <c r="S12" s="153" t="s">
        <v>228</v>
      </c>
    </row>
    <row r="13" spans="1:19" ht="36.75" customHeight="1">
      <c r="A13" s="143">
        <v>6</v>
      </c>
      <c r="B13" s="144">
        <v>45238</v>
      </c>
      <c r="C13" s="145" t="s">
        <v>229</v>
      </c>
      <c r="D13" s="146" t="s">
        <v>51</v>
      </c>
      <c r="E13" s="146" t="s">
        <v>52</v>
      </c>
      <c r="F13" s="146" t="s">
        <v>230</v>
      </c>
      <c r="G13" s="147">
        <v>90975527</v>
      </c>
      <c r="H13" s="148" t="s">
        <v>231</v>
      </c>
      <c r="I13" s="143" t="s">
        <v>232</v>
      </c>
      <c r="J13" s="149">
        <v>29466</v>
      </c>
      <c r="K13" s="150">
        <v>42</v>
      </c>
      <c r="L13" s="151" t="s">
        <v>233</v>
      </c>
      <c r="M13" s="152" t="s">
        <v>53</v>
      </c>
      <c r="N13" s="143" t="s">
        <v>129</v>
      </c>
      <c r="O13" s="150" t="s">
        <v>234</v>
      </c>
      <c r="P13" s="150" t="s">
        <v>235</v>
      </c>
      <c r="Q13" s="153" t="s">
        <v>110</v>
      </c>
      <c r="R13" s="156" t="s">
        <v>236</v>
      </c>
      <c r="S13" s="153" t="s">
        <v>237</v>
      </c>
    </row>
    <row r="14" spans="1:19" ht="36.75" customHeight="1">
      <c r="A14" s="143">
        <v>7</v>
      </c>
      <c r="B14" s="144">
        <v>45238</v>
      </c>
      <c r="C14" s="145" t="s">
        <v>239</v>
      </c>
      <c r="D14" s="146" t="s">
        <v>575</v>
      </c>
      <c r="E14" s="146" t="s">
        <v>240</v>
      </c>
      <c r="F14" s="146" t="s">
        <v>240</v>
      </c>
      <c r="G14" s="147" t="s">
        <v>241</v>
      </c>
      <c r="H14" s="148"/>
      <c r="I14" s="143"/>
      <c r="J14" s="149">
        <v>39538</v>
      </c>
      <c r="K14" s="150">
        <v>15</v>
      </c>
      <c r="L14" s="151"/>
      <c r="M14" s="152" t="s">
        <v>53</v>
      </c>
      <c r="N14" s="143" t="s">
        <v>64</v>
      </c>
      <c r="O14" s="150" t="s">
        <v>108</v>
      </c>
      <c r="P14" s="150"/>
      <c r="Q14" s="153" t="s">
        <v>110</v>
      </c>
      <c r="R14" s="153" t="s">
        <v>74</v>
      </c>
      <c r="S14" s="153" t="s">
        <v>242</v>
      </c>
    </row>
    <row r="15" spans="1:19" ht="36.75" customHeight="1">
      <c r="A15" s="143">
        <v>8</v>
      </c>
      <c r="B15" s="144">
        <v>45238</v>
      </c>
      <c r="C15" s="145" t="s">
        <v>243</v>
      </c>
      <c r="D15" s="146" t="s">
        <v>576</v>
      </c>
      <c r="E15" s="146" t="s">
        <v>240</v>
      </c>
      <c r="F15" s="146" t="s">
        <v>240</v>
      </c>
      <c r="G15" s="147" t="s">
        <v>241</v>
      </c>
      <c r="H15" s="148"/>
      <c r="I15" s="143"/>
      <c r="J15" s="149">
        <v>40262</v>
      </c>
      <c r="K15" s="150">
        <v>13</v>
      </c>
      <c r="L15" s="151"/>
      <c r="M15" s="152" t="s">
        <v>63</v>
      </c>
      <c r="N15" s="143" t="s">
        <v>64</v>
      </c>
      <c r="O15" s="150"/>
      <c r="P15" s="150"/>
      <c r="Q15" s="153" t="s">
        <v>110</v>
      </c>
      <c r="R15" s="153" t="s">
        <v>74</v>
      </c>
      <c r="S15" s="153" t="s">
        <v>244</v>
      </c>
    </row>
    <row r="16" spans="1:19" ht="36.75" customHeight="1">
      <c r="A16" s="143">
        <v>9</v>
      </c>
      <c r="B16" s="144">
        <v>45239</v>
      </c>
      <c r="C16" s="145" t="s">
        <v>257</v>
      </c>
      <c r="D16" s="146" t="s">
        <v>51</v>
      </c>
      <c r="E16" s="146" t="s">
        <v>240</v>
      </c>
      <c r="F16" s="146" t="s">
        <v>240</v>
      </c>
      <c r="G16" s="147" t="s">
        <v>258</v>
      </c>
      <c r="H16" s="148"/>
      <c r="I16" s="143" t="s">
        <v>259</v>
      </c>
      <c r="J16" s="149">
        <v>16375</v>
      </c>
      <c r="K16" s="150">
        <v>79</v>
      </c>
      <c r="L16" s="151" t="s">
        <v>260</v>
      </c>
      <c r="M16" s="152" t="s">
        <v>63</v>
      </c>
      <c r="N16" s="143" t="s">
        <v>129</v>
      </c>
      <c r="O16" s="150" t="s">
        <v>261</v>
      </c>
      <c r="P16" s="150" t="s">
        <v>66</v>
      </c>
      <c r="Q16" s="153" t="s">
        <v>67</v>
      </c>
      <c r="R16" s="153" t="s">
        <v>139</v>
      </c>
      <c r="S16" s="153"/>
    </row>
    <row r="17" spans="1:20" ht="49.5" customHeight="1">
      <c r="A17" s="143">
        <v>10</v>
      </c>
      <c r="B17" s="144">
        <v>45239</v>
      </c>
      <c r="C17" s="154" t="s">
        <v>266</v>
      </c>
      <c r="D17" s="146" t="s">
        <v>114</v>
      </c>
      <c r="E17" s="146" t="s">
        <v>84</v>
      </c>
      <c r="F17" s="146" t="s">
        <v>154</v>
      </c>
      <c r="G17" s="147" t="s">
        <v>267</v>
      </c>
      <c r="H17" s="148" t="s">
        <v>268</v>
      </c>
      <c r="I17" s="143" t="s">
        <v>269</v>
      </c>
      <c r="J17" s="149">
        <v>28195</v>
      </c>
      <c r="K17" s="150">
        <v>46</v>
      </c>
      <c r="L17" s="151" t="s">
        <v>270</v>
      </c>
      <c r="M17" s="152" t="s">
        <v>63</v>
      </c>
      <c r="N17" s="143" t="s">
        <v>64</v>
      </c>
      <c r="O17" s="150" t="s">
        <v>271</v>
      </c>
      <c r="P17" s="150" t="s">
        <v>109</v>
      </c>
      <c r="Q17" s="153" t="s">
        <v>110</v>
      </c>
      <c r="R17" s="153" t="s">
        <v>74</v>
      </c>
      <c r="S17" s="153" t="s">
        <v>79</v>
      </c>
    </row>
    <row r="18" spans="1:20" ht="36.75" customHeight="1">
      <c r="A18" s="143">
        <v>11</v>
      </c>
      <c r="B18" s="144">
        <v>45240</v>
      </c>
      <c r="C18" s="145" t="s">
        <v>274</v>
      </c>
      <c r="D18" s="146" t="s">
        <v>51</v>
      </c>
      <c r="E18" s="146" t="s">
        <v>103</v>
      </c>
      <c r="F18" s="146" t="s">
        <v>275</v>
      </c>
      <c r="G18" s="147" t="s">
        <v>276</v>
      </c>
      <c r="H18" s="148" t="s">
        <v>277</v>
      </c>
      <c r="I18" s="143" t="s">
        <v>278</v>
      </c>
      <c r="J18" s="149">
        <v>34917</v>
      </c>
      <c r="K18" s="150">
        <v>28</v>
      </c>
      <c r="L18" s="151" t="s">
        <v>279</v>
      </c>
      <c r="M18" s="152" t="s">
        <v>53</v>
      </c>
      <c r="N18" s="143" t="s">
        <v>54</v>
      </c>
      <c r="O18" s="150" t="s">
        <v>280</v>
      </c>
      <c r="P18" s="150" t="s">
        <v>281</v>
      </c>
      <c r="Q18" s="153" t="s">
        <v>110</v>
      </c>
      <c r="R18" s="153" t="s">
        <v>120</v>
      </c>
      <c r="S18" s="153" t="s">
        <v>282</v>
      </c>
    </row>
    <row r="19" spans="1:20" ht="36.75" customHeight="1">
      <c r="A19" s="143">
        <v>12</v>
      </c>
      <c r="B19" s="144">
        <v>45243</v>
      </c>
      <c r="C19" s="145" t="s">
        <v>288</v>
      </c>
      <c r="D19" s="146" t="s">
        <v>114</v>
      </c>
      <c r="E19" s="146" t="s">
        <v>240</v>
      </c>
      <c r="F19" s="146" t="s">
        <v>240</v>
      </c>
      <c r="G19" s="147" t="s">
        <v>289</v>
      </c>
      <c r="H19" s="148" t="s">
        <v>290</v>
      </c>
      <c r="I19" s="143" t="s">
        <v>291</v>
      </c>
      <c r="J19" s="149">
        <v>24190</v>
      </c>
      <c r="K19" s="150">
        <v>57</v>
      </c>
      <c r="L19" s="151" t="s">
        <v>292</v>
      </c>
      <c r="M19" s="152" t="s">
        <v>63</v>
      </c>
      <c r="N19" s="143" t="s">
        <v>129</v>
      </c>
      <c r="O19" s="150" t="s">
        <v>172</v>
      </c>
      <c r="P19" s="150" t="s">
        <v>293</v>
      </c>
      <c r="Q19" s="153" t="s">
        <v>294</v>
      </c>
      <c r="R19" s="153" t="s">
        <v>295</v>
      </c>
      <c r="S19" s="153" t="s">
        <v>296</v>
      </c>
    </row>
    <row r="20" spans="1:20" ht="36.75" customHeight="1">
      <c r="A20" s="143">
        <v>13</v>
      </c>
      <c r="B20" s="144">
        <v>45243</v>
      </c>
      <c r="C20" s="145" t="s">
        <v>308</v>
      </c>
      <c r="D20" s="146" t="s">
        <v>51</v>
      </c>
      <c r="E20" s="146" t="s">
        <v>52</v>
      </c>
      <c r="F20" s="146" t="s">
        <v>143</v>
      </c>
      <c r="G20" s="147">
        <v>145981879</v>
      </c>
      <c r="H20" s="148" t="s">
        <v>309</v>
      </c>
      <c r="I20" s="143" t="s">
        <v>310</v>
      </c>
      <c r="J20" s="149">
        <v>29222</v>
      </c>
      <c r="K20" s="150">
        <v>43</v>
      </c>
      <c r="L20" s="151" t="s">
        <v>338</v>
      </c>
      <c r="M20" s="152" t="s">
        <v>63</v>
      </c>
      <c r="N20" s="143" t="s">
        <v>129</v>
      </c>
      <c r="O20" s="150" t="s">
        <v>339</v>
      </c>
      <c r="P20" s="150" t="s">
        <v>340</v>
      </c>
      <c r="Q20" s="153" t="s">
        <v>110</v>
      </c>
      <c r="R20" s="153" t="s">
        <v>120</v>
      </c>
      <c r="S20" s="153" t="s">
        <v>341</v>
      </c>
    </row>
    <row r="21" spans="1:20" ht="50.25" customHeight="1">
      <c r="A21" s="143">
        <v>14</v>
      </c>
      <c r="B21" s="144">
        <v>45244</v>
      </c>
      <c r="C21" s="145" t="s">
        <v>322</v>
      </c>
      <c r="D21" s="146" t="s">
        <v>51</v>
      </c>
      <c r="E21" s="146" t="s">
        <v>323</v>
      </c>
      <c r="F21" s="146" t="s">
        <v>58</v>
      </c>
      <c r="G21" s="147">
        <v>528914353</v>
      </c>
      <c r="H21" s="148" t="s">
        <v>324</v>
      </c>
      <c r="I21" s="143" t="s">
        <v>325</v>
      </c>
      <c r="J21" s="155">
        <v>16152</v>
      </c>
      <c r="K21" s="150">
        <v>79</v>
      </c>
      <c r="L21" s="151" t="s">
        <v>326</v>
      </c>
      <c r="M21" s="152" t="s">
        <v>63</v>
      </c>
      <c r="N21" s="143" t="s">
        <v>129</v>
      </c>
      <c r="O21" s="150" t="s">
        <v>327</v>
      </c>
      <c r="P21" s="150" t="s">
        <v>328</v>
      </c>
      <c r="Q21" s="153" t="s">
        <v>110</v>
      </c>
      <c r="R21" s="156" t="s">
        <v>286</v>
      </c>
      <c r="S21" s="153" t="s">
        <v>329</v>
      </c>
    </row>
    <row r="22" spans="1:20" ht="36.75" customHeight="1">
      <c r="A22" s="143">
        <v>15</v>
      </c>
      <c r="B22" s="144">
        <v>45245</v>
      </c>
      <c r="C22" s="145" t="s">
        <v>333</v>
      </c>
      <c r="D22" s="146" t="s">
        <v>51</v>
      </c>
      <c r="E22" s="146" t="s">
        <v>52</v>
      </c>
      <c r="F22" s="146" t="s">
        <v>143</v>
      </c>
      <c r="G22" s="147">
        <v>169682921</v>
      </c>
      <c r="H22" s="148" t="s">
        <v>334</v>
      </c>
      <c r="I22" s="143" t="s">
        <v>335</v>
      </c>
      <c r="J22" s="155">
        <v>32115</v>
      </c>
      <c r="K22" s="150">
        <v>35</v>
      </c>
      <c r="L22" s="151" t="s">
        <v>336</v>
      </c>
      <c r="M22" s="152" t="s">
        <v>63</v>
      </c>
      <c r="N22" s="143" t="s">
        <v>129</v>
      </c>
      <c r="O22" s="150" t="s">
        <v>65</v>
      </c>
      <c r="P22" s="150" t="s">
        <v>227</v>
      </c>
      <c r="Q22" s="153" t="s">
        <v>294</v>
      </c>
      <c r="R22" s="153" t="s">
        <v>295</v>
      </c>
      <c r="S22" s="153" t="s">
        <v>337</v>
      </c>
    </row>
    <row r="23" spans="1:20" ht="36.75" customHeight="1">
      <c r="A23" s="143">
        <v>16</v>
      </c>
      <c r="B23" s="144">
        <v>45245</v>
      </c>
      <c r="C23" s="145" t="s">
        <v>342</v>
      </c>
      <c r="D23" s="146" t="s">
        <v>114</v>
      </c>
      <c r="E23" s="146" t="s">
        <v>84</v>
      </c>
      <c r="F23" s="146" t="s">
        <v>154</v>
      </c>
      <c r="G23" s="147" t="s">
        <v>343</v>
      </c>
      <c r="H23" s="148" t="s">
        <v>344</v>
      </c>
      <c r="I23" s="143" t="s">
        <v>345</v>
      </c>
      <c r="J23" s="155">
        <v>18986</v>
      </c>
      <c r="K23" s="150">
        <v>71</v>
      </c>
      <c r="L23" s="151" t="s">
        <v>346</v>
      </c>
      <c r="M23" s="152" t="s">
        <v>53</v>
      </c>
      <c r="N23" s="143" t="s">
        <v>64</v>
      </c>
      <c r="O23" s="157" t="s">
        <v>347</v>
      </c>
      <c r="P23" s="150" t="s">
        <v>348</v>
      </c>
      <c r="Q23" s="153" t="s">
        <v>110</v>
      </c>
      <c r="R23" s="153" t="s">
        <v>120</v>
      </c>
      <c r="S23" s="153" t="s">
        <v>349</v>
      </c>
    </row>
    <row r="24" spans="1:20" ht="36.75" customHeight="1">
      <c r="A24" s="143">
        <v>17</v>
      </c>
      <c r="B24" s="144">
        <v>45250</v>
      </c>
      <c r="C24" s="145" t="s">
        <v>398</v>
      </c>
      <c r="D24" s="146" t="s">
        <v>114</v>
      </c>
      <c r="E24" s="146" t="s">
        <v>400</v>
      </c>
      <c r="F24" s="146" t="s">
        <v>401</v>
      </c>
      <c r="G24" s="147" t="s">
        <v>402</v>
      </c>
      <c r="H24" s="148" t="s">
        <v>403</v>
      </c>
      <c r="I24" s="143" t="s">
        <v>405</v>
      </c>
      <c r="J24" s="155">
        <v>26587</v>
      </c>
      <c r="K24" s="150">
        <v>48</v>
      </c>
      <c r="L24" s="151" t="s">
        <v>407</v>
      </c>
      <c r="M24" s="152" t="s">
        <v>53</v>
      </c>
      <c r="N24" s="143" t="s">
        <v>54</v>
      </c>
      <c r="O24" s="150" t="s">
        <v>409</v>
      </c>
      <c r="P24" s="150" t="s">
        <v>410</v>
      </c>
      <c r="Q24" s="153" t="s">
        <v>110</v>
      </c>
      <c r="R24" s="153" t="s">
        <v>120</v>
      </c>
      <c r="S24" s="153" t="s">
        <v>411</v>
      </c>
    </row>
    <row r="25" spans="1:20" ht="36.75" customHeight="1">
      <c r="A25" s="143">
        <v>18</v>
      </c>
      <c r="B25" s="144">
        <v>45250</v>
      </c>
      <c r="C25" s="145" t="s">
        <v>399</v>
      </c>
      <c r="D25" s="146" t="s">
        <v>114</v>
      </c>
      <c r="E25" s="146" t="s">
        <v>52</v>
      </c>
      <c r="F25" s="146" t="s">
        <v>143</v>
      </c>
      <c r="G25" s="147">
        <v>171718041</v>
      </c>
      <c r="H25" s="148" t="s">
        <v>404</v>
      </c>
      <c r="I25" s="143" t="s">
        <v>406</v>
      </c>
      <c r="J25" s="155">
        <v>26655</v>
      </c>
      <c r="K25" s="150">
        <v>50</v>
      </c>
      <c r="L25" s="151" t="s">
        <v>408</v>
      </c>
      <c r="M25" s="152" t="s">
        <v>63</v>
      </c>
      <c r="N25" s="143" t="s">
        <v>129</v>
      </c>
      <c r="O25" s="150" t="s">
        <v>409</v>
      </c>
      <c r="P25" s="150" t="s">
        <v>410</v>
      </c>
      <c r="Q25" s="153" t="s">
        <v>110</v>
      </c>
      <c r="R25" s="153" t="s">
        <v>120</v>
      </c>
      <c r="S25" s="153" t="s">
        <v>411</v>
      </c>
    </row>
    <row r="26" spans="1:20" ht="36.75" customHeight="1">
      <c r="A26" s="143">
        <v>19</v>
      </c>
      <c r="B26" s="144">
        <v>45251</v>
      </c>
      <c r="C26" s="145" t="s">
        <v>412</v>
      </c>
      <c r="D26" s="146" t="s">
        <v>413</v>
      </c>
      <c r="E26" s="146" t="s">
        <v>103</v>
      </c>
      <c r="F26" s="146" t="s">
        <v>414</v>
      </c>
      <c r="G26" s="147" t="s">
        <v>415</v>
      </c>
      <c r="H26" s="148" t="s">
        <v>416</v>
      </c>
      <c r="I26" s="143" t="s">
        <v>417</v>
      </c>
      <c r="J26" s="155">
        <v>37115</v>
      </c>
      <c r="K26" s="150">
        <v>22</v>
      </c>
      <c r="L26" s="151" t="s">
        <v>418</v>
      </c>
      <c r="M26" s="152" t="s">
        <v>63</v>
      </c>
      <c r="N26" s="143" t="s">
        <v>64</v>
      </c>
      <c r="O26" s="157" t="s">
        <v>419</v>
      </c>
      <c r="P26" s="150" t="s">
        <v>421</v>
      </c>
      <c r="Q26" s="153" t="s">
        <v>110</v>
      </c>
      <c r="R26" s="153" t="s">
        <v>120</v>
      </c>
      <c r="S26" s="153" t="s">
        <v>420</v>
      </c>
      <c r="T26" s="96"/>
    </row>
    <row r="27" spans="1:20" ht="36.75" customHeight="1">
      <c r="A27" s="143">
        <v>20</v>
      </c>
      <c r="B27" s="144">
        <v>45252</v>
      </c>
      <c r="C27" s="145" t="s">
        <v>433</v>
      </c>
      <c r="D27" s="146" t="s">
        <v>51</v>
      </c>
      <c r="E27" s="146" t="s">
        <v>434</v>
      </c>
      <c r="F27" s="146" t="s">
        <v>58</v>
      </c>
      <c r="G27" s="147">
        <v>565498904</v>
      </c>
      <c r="H27" s="148" t="s">
        <v>435</v>
      </c>
      <c r="I27" s="143" t="s">
        <v>436</v>
      </c>
      <c r="J27" s="155">
        <v>32029</v>
      </c>
      <c r="K27" s="150">
        <v>36</v>
      </c>
      <c r="L27" s="151" t="s">
        <v>437</v>
      </c>
      <c r="M27" s="152" t="s">
        <v>53</v>
      </c>
      <c r="N27" s="143" t="s">
        <v>54</v>
      </c>
      <c r="O27" s="150" t="s">
        <v>144</v>
      </c>
      <c r="P27" s="150" t="s">
        <v>438</v>
      </c>
      <c r="Q27" s="153" t="s">
        <v>110</v>
      </c>
      <c r="R27" s="153" t="s">
        <v>120</v>
      </c>
      <c r="S27" s="153" t="s">
        <v>439</v>
      </c>
    </row>
    <row r="28" spans="1:20" ht="36.75" customHeight="1">
      <c r="A28" s="143">
        <v>21</v>
      </c>
      <c r="B28" s="144">
        <v>45253</v>
      </c>
      <c r="C28" s="145" t="s">
        <v>456</v>
      </c>
      <c r="D28" s="146" t="s">
        <v>51</v>
      </c>
      <c r="E28" s="146" t="s">
        <v>434</v>
      </c>
      <c r="F28" s="146" t="s">
        <v>58</v>
      </c>
      <c r="G28" s="147">
        <v>53066128</v>
      </c>
      <c r="H28" s="148"/>
      <c r="I28" s="143" t="s">
        <v>457</v>
      </c>
      <c r="J28" s="155">
        <v>25703</v>
      </c>
      <c r="K28" s="150">
        <v>53</v>
      </c>
      <c r="L28" s="151" t="s">
        <v>458</v>
      </c>
      <c r="M28" s="152" t="s">
        <v>63</v>
      </c>
      <c r="N28" s="143" t="s">
        <v>129</v>
      </c>
      <c r="O28" s="150" t="s">
        <v>201</v>
      </c>
      <c r="P28" s="150" t="s">
        <v>340</v>
      </c>
      <c r="Q28" s="153" t="s">
        <v>110</v>
      </c>
      <c r="R28" s="153" t="s">
        <v>120</v>
      </c>
      <c r="S28" s="153" t="s">
        <v>459</v>
      </c>
    </row>
    <row r="29" spans="1:20" ht="36.75" customHeight="1">
      <c r="A29" s="143">
        <v>22</v>
      </c>
      <c r="B29" s="144">
        <v>45253</v>
      </c>
      <c r="C29" s="145" t="s">
        <v>460</v>
      </c>
      <c r="D29" s="146" t="s">
        <v>51</v>
      </c>
      <c r="E29" s="146" t="s">
        <v>461</v>
      </c>
      <c r="F29" s="146" t="s">
        <v>58</v>
      </c>
      <c r="G29" s="147">
        <v>562847839</v>
      </c>
      <c r="H29" s="148" t="s">
        <v>462</v>
      </c>
      <c r="I29" s="143" t="s">
        <v>463</v>
      </c>
      <c r="J29" s="155">
        <v>32426</v>
      </c>
      <c r="K29" s="150">
        <v>35</v>
      </c>
      <c r="L29" s="151" t="s">
        <v>464</v>
      </c>
      <c r="M29" s="152" t="s">
        <v>53</v>
      </c>
      <c r="N29" s="143" t="s">
        <v>129</v>
      </c>
      <c r="O29" s="150" t="s">
        <v>465</v>
      </c>
      <c r="P29" s="150" t="s">
        <v>466</v>
      </c>
      <c r="Q29" s="153" t="s">
        <v>110</v>
      </c>
      <c r="R29" s="153" t="s">
        <v>74</v>
      </c>
      <c r="S29" s="153" t="s">
        <v>428</v>
      </c>
    </row>
    <row r="30" spans="1:20" ht="45.75" customHeight="1">
      <c r="A30" s="143">
        <v>23</v>
      </c>
      <c r="B30" s="144">
        <v>45254</v>
      </c>
      <c r="C30" s="154" t="s">
        <v>482</v>
      </c>
      <c r="D30" s="146" t="s">
        <v>114</v>
      </c>
      <c r="E30" s="146" t="s">
        <v>136</v>
      </c>
      <c r="F30" s="146" t="s">
        <v>483</v>
      </c>
      <c r="G30" s="147" t="s">
        <v>484</v>
      </c>
      <c r="H30" s="148" t="s">
        <v>485</v>
      </c>
      <c r="I30" s="143" t="s">
        <v>486</v>
      </c>
      <c r="J30" s="155">
        <v>30078</v>
      </c>
      <c r="K30" s="150">
        <v>41</v>
      </c>
      <c r="L30" s="151" t="s">
        <v>487</v>
      </c>
      <c r="M30" s="152" t="s">
        <v>53</v>
      </c>
      <c r="N30" s="143" t="s">
        <v>64</v>
      </c>
      <c r="O30" s="150" t="s">
        <v>65</v>
      </c>
      <c r="P30" s="150" t="s">
        <v>197</v>
      </c>
      <c r="Q30" s="153" t="s">
        <v>110</v>
      </c>
      <c r="R30" s="153" t="s">
        <v>120</v>
      </c>
      <c r="S30" s="153" t="s">
        <v>488</v>
      </c>
    </row>
    <row r="31" spans="1:20" ht="36.75" customHeight="1">
      <c r="A31" s="143">
        <v>24</v>
      </c>
      <c r="B31" s="144">
        <v>45258</v>
      </c>
      <c r="C31" s="145" t="s">
        <v>500</v>
      </c>
      <c r="D31" s="146" t="s">
        <v>114</v>
      </c>
      <c r="E31" s="146" t="s">
        <v>103</v>
      </c>
      <c r="F31" s="146" t="s">
        <v>103</v>
      </c>
      <c r="G31" s="147" t="s">
        <v>501</v>
      </c>
      <c r="H31" s="148" t="s">
        <v>502</v>
      </c>
      <c r="I31" s="143" t="s">
        <v>503</v>
      </c>
      <c r="J31" s="155">
        <v>33544</v>
      </c>
      <c r="K31" s="150">
        <v>31</v>
      </c>
      <c r="L31" s="151" t="s">
        <v>504</v>
      </c>
      <c r="M31" s="152" t="s">
        <v>53</v>
      </c>
      <c r="N31" s="143" t="s">
        <v>64</v>
      </c>
      <c r="O31" s="157" t="s">
        <v>505</v>
      </c>
      <c r="P31" s="150" t="s">
        <v>506</v>
      </c>
      <c r="Q31" s="153" t="s">
        <v>110</v>
      </c>
      <c r="R31" s="153" t="s">
        <v>74</v>
      </c>
      <c r="S31" s="153" t="s">
        <v>121</v>
      </c>
    </row>
    <row r="32" spans="1:20" ht="36.75" customHeight="1">
      <c r="A32" s="143">
        <v>25</v>
      </c>
      <c r="B32" s="144">
        <v>45259</v>
      </c>
      <c r="C32" s="145" t="s">
        <v>512</v>
      </c>
      <c r="D32" s="146" t="s">
        <v>51</v>
      </c>
      <c r="E32" s="146" t="s">
        <v>513</v>
      </c>
      <c r="F32" s="146" t="s">
        <v>514</v>
      </c>
      <c r="G32" s="147" t="s">
        <v>515</v>
      </c>
      <c r="H32" s="148" t="s">
        <v>516</v>
      </c>
      <c r="I32" s="143" t="s">
        <v>517</v>
      </c>
      <c r="J32" s="155">
        <v>28724</v>
      </c>
      <c r="K32" s="150">
        <v>45</v>
      </c>
      <c r="L32" s="151" t="s">
        <v>518</v>
      </c>
      <c r="M32" s="152" t="s">
        <v>63</v>
      </c>
      <c r="N32" s="143" t="s">
        <v>225</v>
      </c>
      <c r="O32" s="150" t="s">
        <v>448</v>
      </c>
      <c r="P32" s="150" t="s">
        <v>119</v>
      </c>
      <c r="Q32" s="153" t="s">
        <v>110</v>
      </c>
      <c r="R32" s="153" t="s">
        <v>120</v>
      </c>
      <c r="S32" s="153" t="s">
        <v>519</v>
      </c>
    </row>
    <row r="33" spans="1:19" ht="36.75" customHeight="1">
      <c r="A33" s="143">
        <v>26</v>
      </c>
      <c r="B33" s="144">
        <v>45259</v>
      </c>
      <c r="C33" s="145" t="s">
        <v>521</v>
      </c>
      <c r="D33" s="146" t="s">
        <v>114</v>
      </c>
      <c r="E33" s="146" t="s">
        <v>84</v>
      </c>
      <c r="F33" s="146" t="s">
        <v>154</v>
      </c>
      <c r="G33" s="147" t="s">
        <v>522</v>
      </c>
      <c r="H33" s="148" t="s">
        <v>523</v>
      </c>
      <c r="I33" s="143" t="s">
        <v>524</v>
      </c>
      <c r="J33" s="155">
        <v>30402</v>
      </c>
      <c r="K33" s="150">
        <v>40</v>
      </c>
      <c r="L33" s="151" t="s">
        <v>525</v>
      </c>
      <c r="M33" s="152" t="s">
        <v>53</v>
      </c>
      <c r="N33" s="143" t="s">
        <v>64</v>
      </c>
      <c r="O33" s="150" t="s">
        <v>526</v>
      </c>
      <c r="P33" s="150" t="s">
        <v>527</v>
      </c>
      <c r="Q33" s="153" t="s">
        <v>110</v>
      </c>
      <c r="R33" s="153" t="s">
        <v>74</v>
      </c>
      <c r="S33" s="153" t="s">
        <v>528</v>
      </c>
    </row>
    <row r="34" spans="1:19" ht="36.75" customHeight="1">
      <c r="A34" s="143">
        <v>27</v>
      </c>
      <c r="B34" s="144">
        <v>45259</v>
      </c>
      <c r="C34" s="145" t="s">
        <v>529</v>
      </c>
      <c r="D34" s="146" t="s">
        <v>114</v>
      </c>
      <c r="E34" s="146" t="s">
        <v>84</v>
      </c>
      <c r="F34" s="146" t="s">
        <v>154</v>
      </c>
      <c r="G34" s="147" t="s">
        <v>530</v>
      </c>
      <c r="H34" s="148" t="s">
        <v>531</v>
      </c>
      <c r="I34" s="143" t="s">
        <v>532</v>
      </c>
      <c r="J34" s="155">
        <v>37864</v>
      </c>
      <c r="K34" s="150">
        <v>20</v>
      </c>
      <c r="L34" s="151" t="s">
        <v>533</v>
      </c>
      <c r="M34" s="152" t="s">
        <v>63</v>
      </c>
      <c r="N34" s="143" t="s">
        <v>64</v>
      </c>
      <c r="O34" s="150" t="s">
        <v>108</v>
      </c>
      <c r="P34" s="150" t="s">
        <v>527</v>
      </c>
      <c r="Q34" s="153" t="s">
        <v>110</v>
      </c>
      <c r="R34" s="153" t="s">
        <v>74</v>
      </c>
      <c r="S34" s="153" t="s">
        <v>528</v>
      </c>
    </row>
    <row r="35" spans="1:19" ht="36.75" customHeight="1">
      <c r="A35" s="143">
        <v>28</v>
      </c>
      <c r="B35" s="144">
        <v>45260</v>
      </c>
      <c r="C35" s="145" t="s">
        <v>549</v>
      </c>
      <c r="D35" s="146" t="s">
        <v>114</v>
      </c>
      <c r="E35" s="146" t="s">
        <v>240</v>
      </c>
      <c r="F35" s="146" t="s">
        <v>240</v>
      </c>
      <c r="G35" s="147" t="s">
        <v>550</v>
      </c>
      <c r="H35" s="148" t="s">
        <v>551</v>
      </c>
      <c r="I35" s="143" t="s">
        <v>552</v>
      </c>
      <c r="J35" s="155">
        <v>27290</v>
      </c>
      <c r="K35" s="150">
        <v>49</v>
      </c>
      <c r="L35" s="151" t="s">
        <v>553</v>
      </c>
      <c r="M35" s="152" t="s">
        <v>63</v>
      </c>
      <c r="N35" s="143" t="s">
        <v>64</v>
      </c>
      <c r="O35" s="150" t="s">
        <v>554</v>
      </c>
      <c r="P35" s="150" t="s">
        <v>131</v>
      </c>
      <c r="Q35" s="153" t="s">
        <v>110</v>
      </c>
      <c r="R35" s="153" t="s">
        <v>74</v>
      </c>
      <c r="S35" s="153" t="s">
        <v>555</v>
      </c>
    </row>
    <row r="36" spans="1:19" ht="36.75" customHeight="1">
      <c r="A36" s="143">
        <v>29</v>
      </c>
      <c r="B36" s="144">
        <v>45260</v>
      </c>
      <c r="C36" s="145" t="s">
        <v>556</v>
      </c>
      <c r="D36" s="146" t="s">
        <v>577</v>
      </c>
      <c r="E36" s="146" t="s">
        <v>183</v>
      </c>
      <c r="F36" s="146" t="s">
        <v>183</v>
      </c>
      <c r="G36" s="147" t="s">
        <v>557</v>
      </c>
      <c r="H36" s="148" t="s">
        <v>558</v>
      </c>
      <c r="I36" s="143" t="s">
        <v>559</v>
      </c>
      <c r="J36" s="155">
        <v>35576</v>
      </c>
      <c r="K36" s="150">
        <v>26</v>
      </c>
      <c r="L36" s="151" t="s">
        <v>560</v>
      </c>
      <c r="M36" s="152" t="s">
        <v>63</v>
      </c>
      <c r="N36" s="143" t="s">
        <v>64</v>
      </c>
      <c r="O36" s="157" t="s">
        <v>561</v>
      </c>
      <c r="P36" s="150"/>
      <c r="Q36" s="153" t="s">
        <v>86</v>
      </c>
      <c r="R36" s="153" t="s">
        <v>86</v>
      </c>
      <c r="S36" s="153" t="s">
        <v>562</v>
      </c>
    </row>
    <row r="37" spans="1:19" ht="36.75" customHeight="1">
      <c r="A37" s="143">
        <v>30</v>
      </c>
      <c r="B37" s="144">
        <v>45260</v>
      </c>
      <c r="C37" s="145" t="s">
        <v>563</v>
      </c>
      <c r="D37" s="146" t="s">
        <v>413</v>
      </c>
      <c r="E37" s="146" t="s">
        <v>183</v>
      </c>
      <c r="F37" s="146" t="s">
        <v>183</v>
      </c>
      <c r="G37" s="147" t="s">
        <v>564</v>
      </c>
      <c r="H37" s="148" t="s">
        <v>565</v>
      </c>
      <c r="I37" s="143" t="s">
        <v>566</v>
      </c>
      <c r="J37" s="155">
        <v>37143</v>
      </c>
      <c r="K37" s="150">
        <v>22</v>
      </c>
      <c r="L37" s="151" t="s">
        <v>567</v>
      </c>
      <c r="M37" s="152" t="s">
        <v>63</v>
      </c>
      <c r="N37" s="143" t="s">
        <v>64</v>
      </c>
      <c r="O37" s="150" t="s">
        <v>108</v>
      </c>
      <c r="P37" s="150"/>
      <c r="Q37" s="153" t="s">
        <v>86</v>
      </c>
      <c r="R37" s="153" t="s">
        <v>86</v>
      </c>
      <c r="S37" s="153" t="s">
        <v>562</v>
      </c>
    </row>
    <row r="38" spans="1:19" ht="36.75" customHeight="1">
      <c r="A38" s="143">
        <v>31</v>
      </c>
      <c r="B38" s="144">
        <v>45260</v>
      </c>
      <c r="C38" s="145" t="s">
        <v>568</v>
      </c>
      <c r="D38" s="146" t="s">
        <v>413</v>
      </c>
      <c r="E38" s="146" t="s">
        <v>183</v>
      </c>
      <c r="F38" s="146" t="s">
        <v>183</v>
      </c>
      <c r="G38" s="147" t="s">
        <v>569</v>
      </c>
      <c r="H38" s="148" t="s">
        <v>570</v>
      </c>
      <c r="I38" s="143" t="s">
        <v>571</v>
      </c>
      <c r="J38" s="155">
        <v>35013</v>
      </c>
      <c r="K38" s="150">
        <v>28</v>
      </c>
      <c r="L38" s="151" t="s">
        <v>572</v>
      </c>
      <c r="M38" s="152" t="s">
        <v>573</v>
      </c>
      <c r="N38" s="143" t="s">
        <v>129</v>
      </c>
      <c r="O38" s="150" t="s">
        <v>574</v>
      </c>
      <c r="P38" s="150"/>
      <c r="Q38" s="153" t="s">
        <v>86</v>
      </c>
      <c r="R38" s="153" t="s">
        <v>86</v>
      </c>
      <c r="S38" s="153" t="s">
        <v>562</v>
      </c>
    </row>
    <row r="39" spans="1:19" ht="21" customHeight="1">
      <c r="A39" s="47"/>
      <c r="B39" s="42"/>
      <c r="C39" s="43"/>
      <c r="D39" s="44"/>
      <c r="E39" s="44"/>
      <c r="F39" s="44"/>
      <c r="G39" s="45"/>
      <c r="H39" s="68"/>
      <c r="I39" s="47"/>
      <c r="J39" s="99"/>
      <c r="K39" s="48"/>
      <c r="L39" s="49"/>
      <c r="M39" s="41"/>
      <c r="N39" s="47"/>
      <c r="O39" s="48"/>
      <c r="P39" s="48"/>
      <c r="Q39" s="50"/>
      <c r="R39" s="50"/>
      <c r="S39" s="50"/>
    </row>
    <row r="40" spans="1:19">
      <c r="J40" s="100"/>
    </row>
  </sheetData>
  <autoFilter ref="D6:F38"/>
  <mergeCells count="19">
    <mergeCell ref="M6:M7"/>
    <mergeCell ref="N6:N7"/>
    <mergeCell ref="O6:O7"/>
    <mergeCell ref="P6:P7"/>
    <mergeCell ref="Q6:S6"/>
    <mergeCell ref="K6:K7"/>
    <mergeCell ref="L6:L7"/>
    <mergeCell ref="J6:J7"/>
    <mergeCell ref="A2:D2"/>
    <mergeCell ref="A4:D4"/>
    <mergeCell ref="A6:A7"/>
    <mergeCell ref="B6:B7"/>
    <mergeCell ref="C6:C7"/>
    <mergeCell ref="D6:D7"/>
    <mergeCell ref="E6:E7"/>
    <mergeCell ref="F6:F7"/>
    <mergeCell ref="G6:G7"/>
    <mergeCell ref="H6:H7"/>
    <mergeCell ref="I6:I7"/>
  </mergeCells>
  <hyperlinks>
    <hyperlink ref="H8" r:id="rId1"/>
    <hyperlink ref="H11" r:id="rId2"/>
    <hyperlink ref="H12" r:id="rId3"/>
    <hyperlink ref="H13" r:id="rId4"/>
    <hyperlink ref="H17" r:id="rId5"/>
    <hyperlink ref="H18" r:id="rId6"/>
    <hyperlink ref="H19" r:id="rId7"/>
    <hyperlink ref="H20" r:id="rId8"/>
    <hyperlink ref="H21" r:id="rId9"/>
    <hyperlink ref="H22" r:id="rId10"/>
    <hyperlink ref="H23" r:id="rId11"/>
    <hyperlink ref="H24" r:id="rId12"/>
    <hyperlink ref="H25" r:id="rId13"/>
    <hyperlink ref="H26" r:id="rId14"/>
    <hyperlink ref="H27" r:id="rId15"/>
    <hyperlink ref="H32" r:id="rId16"/>
    <hyperlink ref="H33" r:id="rId17"/>
    <hyperlink ref="H35" r:id="rId18"/>
    <hyperlink ref="H36" r:id="rId19"/>
    <hyperlink ref="H37" r:id="rId20"/>
  </hyperlinks>
  <printOptions horizontalCentered="1"/>
  <pageMargins left="7.874015748031496E-2" right="3.937007874015748E-2" top="0.74803149606299213" bottom="0.35433070866141736" header="0.31496062992125984" footer="0.31496062992125984"/>
  <pageSetup paperSize="5" scale="35" orientation="landscape" r:id="rId21"/>
  <headerFooter>
    <oddHeader>&amp;L&amp;"Nyala,Negrita"&amp;12&amp;K06-006     MINISTERIO DE INTERIOR Y POLICIA&amp;"Nyala,Normal" &amp;C&amp;"-,Negrita"&amp;12&amp;K06-002
&amp;"Nyala,Negrita"&amp;13&amp;K03-030INFORME MENSUAL 
INFORMACION ESTADISTICA  &amp;R&amp;"Nyala,Negrita"&amp;12&amp;KC00000 AÑO 2020</oddHeader>
    <oddFooter>&amp;C&amp;"-,Negrita"Dirección de Planificación y Desarrollo / Departamento de Estadísticas &amp;R&amp;P</oddFooter>
  </headerFooter>
  <colBreaks count="1" manualBreakCount="1">
    <brk id="1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K23438"/>
  <sheetViews>
    <sheetView view="pageBreakPreview" zoomScaleNormal="98" zoomScaleSheetLayoutView="100" zoomScalePageLayoutView="70" workbookViewId="0">
      <pane xSplit="1" ySplit="4" topLeftCell="B5" activePane="bottomRight" state="frozen"/>
      <selection pane="topRight" activeCell="B1" sqref="B1"/>
      <selection pane="bottomLeft" activeCell="A8" sqref="A8"/>
      <selection pane="bottomRight" activeCell="C2" sqref="C2"/>
    </sheetView>
  </sheetViews>
  <sheetFormatPr baseColWidth="10" defaultRowHeight="15"/>
  <cols>
    <col min="1" max="1" width="4" customWidth="1"/>
    <col min="2" max="2" width="13" customWidth="1"/>
    <col min="3" max="3" width="49.140625" customWidth="1"/>
    <col min="4" max="4" width="10.42578125" customWidth="1"/>
    <col min="5" max="5" width="12.7109375" customWidth="1"/>
    <col min="6" max="6" width="20.28515625" customWidth="1"/>
    <col min="7" max="7" width="17.28515625" customWidth="1"/>
    <col min="8" max="8" width="23.85546875" customWidth="1"/>
    <col min="9" max="9" width="25.42578125" customWidth="1"/>
    <col min="10" max="10" width="24.140625" customWidth="1"/>
    <col min="11" max="11" width="25" customWidth="1"/>
  </cols>
  <sheetData>
    <row r="1" spans="1:11" ht="18.75">
      <c r="A1" s="187" t="s">
        <v>692</v>
      </c>
      <c r="B1" s="187"/>
      <c r="C1" s="187"/>
    </row>
    <row r="3" spans="1:11" ht="32.25" customHeight="1">
      <c r="A3" s="174" t="s">
        <v>0</v>
      </c>
      <c r="B3" s="165" t="s">
        <v>11</v>
      </c>
      <c r="C3" s="188" t="s">
        <v>534</v>
      </c>
      <c r="D3" s="165" t="s">
        <v>6</v>
      </c>
      <c r="E3" s="165" t="s">
        <v>55</v>
      </c>
      <c r="F3" s="165" t="s">
        <v>14</v>
      </c>
      <c r="G3" s="165" t="s">
        <v>5</v>
      </c>
      <c r="H3" s="165" t="s">
        <v>9</v>
      </c>
      <c r="I3" s="167" t="s">
        <v>8</v>
      </c>
      <c r="J3" s="168"/>
      <c r="K3" s="169"/>
    </row>
    <row r="4" spans="1:11" ht="27" customHeight="1">
      <c r="A4" s="175"/>
      <c r="B4" s="175"/>
      <c r="C4" s="189"/>
      <c r="D4" s="166"/>
      <c r="E4" s="166"/>
      <c r="F4" s="166"/>
      <c r="G4" s="166"/>
      <c r="H4" s="166"/>
      <c r="I4" s="11" t="s">
        <v>1</v>
      </c>
      <c r="J4" s="11" t="s">
        <v>2</v>
      </c>
      <c r="K4" s="12" t="s">
        <v>3</v>
      </c>
    </row>
    <row r="5" spans="1:11" s="85" customFormat="1" ht="21">
      <c r="A5" s="103">
        <v>1</v>
      </c>
      <c r="B5" s="73">
        <v>45231</v>
      </c>
      <c r="C5" s="64" t="s">
        <v>70</v>
      </c>
      <c r="D5" s="84" t="s">
        <v>53</v>
      </c>
      <c r="E5" s="95">
        <v>31469</v>
      </c>
      <c r="F5" s="84" t="s">
        <v>71</v>
      </c>
      <c r="G5" s="84" t="s">
        <v>71</v>
      </c>
      <c r="H5" s="84" t="s">
        <v>72</v>
      </c>
      <c r="I5" s="103" t="s">
        <v>73</v>
      </c>
      <c r="J5" s="103" t="s">
        <v>74</v>
      </c>
      <c r="K5" s="84" t="s">
        <v>75</v>
      </c>
    </row>
    <row r="6" spans="1:11" s="85" customFormat="1" ht="19.5" customHeight="1">
      <c r="A6" s="103">
        <v>2</v>
      </c>
      <c r="B6" s="73">
        <v>45231</v>
      </c>
      <c r="C6" s="64" t="s">
        <v>76</v>
      </c>
      <c r="D6" s="84" t="s">
        <v>53</v>
      </c>
      <c r="E6" s="95">
        <v>27978</v>
      </c>
      <c r="F6" s="84" t="s">
        <v>77</v>
      </c>
      <c r="G6" s="84" t="s">
        <v>77</v>
      </c>
      <c r="H6" s="84" t="s">
        <v>78</v>
      </c>
      <c r="I6" s="103" t="s">
        <v>73</v>
      </c>
      <c r="J6" s="103" t="s">
        <v>74</v>
      </c>
      <c r="K6" s="84" t="s">
        <v>79</v>
      </c>
    </row>
    <row r="7" spans="1:11" s="86" customFormat="1" ht="20.25" customHeight="1">
      <c r="A7" s="103">
        <v>3</v>
      </c>
      <c r="B7" s="73">
        <v>45231</v>
      </c>
      <c r="C7" s="64" t="s">
        <v>83</v>
      </c>
      <c r="D7" s="84" t="s">
        <v>53</v>
      </c>
      <c r="E7" s="95">
        <v>21476</v>
      </c>
      <c r="F7" s="84" t="s">
        <v>84</v>
      </c>
      <c r="G7" s="84" t="s">
        <v>84</v>
      </c>
      <c r="H7" s="127" t="s">
        <v>85</v>
      </c>
      <c r="I7" s="103" t="s">
        <v>86</v>
      </c>
      <c r="J7" s="103" t="s">
        <v>86</v>
      </c>
      <c r="K7" s="84" t="s">
        <v>87</v>
      </c>
    </row>
    <row r="8" spans="1:11" s="85" customFormat="1" ht="39.75" customHeight="1">
      <c r="A8" s="103">
        <v>4</v>
      </c>
      <c r="B8" s="73">
        <v>45231</v>
      </c>
      <c r="C8" s="64" t="s">
        <v>88</v>
      </c>
      <c r="D8" s="84" t="s">
        <v>53</v>
      </c>
      <c r="E8" s="95">
        <v>32891</v>
      </c>
      <c r="F8" s="84" t="s">
        <v>84</v>
      </c>
      <c r="G8" s="84" t="s">
        <v>84</v>
      </c>
      <c r="H8" s="128" t="s">
        <v>89</v>
      </c>
      <c r="I8" s="103" t="s">
        <v>73</v>
      </c>
      <c r="J8" s="103" t="s">
        <v>74</v>
      </c>
      <c r="K8" s="84" t="s">
        <v>79</v>
      </c>
    </row>
    <row r="9" spans="1:11" s="85" customFormat="1" ht="21">
      <c r="A9" s="103">
        <v>5</v>
      </c>
      <c r="B9" s="73">
        <v>45231</v>
      </c>
      <c r="C9" s="64" t="s">
        <v>90</v>
      </c>
      <c r="D9" s="84" t="s">
        <v>63</v>
      </c>
      <c r="E9" s="95">
        <v>29135</v>
      </c>
      <c r="F9" s="84" t="s">
        <v>91</v>
      </c>
      <c r="G9" s="84" t="s">
        <v>71</v>
      </c>
      <c r="H9" s="127" t="s">
        <v>92</v>
      </c>
      <c r="I9" s="103" t="s">
        <v>73</v>
      </c>
      <c r="J9" s="103" t="s">
        <v>74</v>
      </c>
      <c r="K9" s="84" t="s">
        <v>93</v>
      </c>
    </row>
    <row r="10" spans="1:11" s="85" customFormat="1" ht="21" customHeight="1">
      <c r="A10" s="103">
        <v>6</v>
      </c>
      <c r="B10" s="73">
        <v>45231</v>
      </c>
      <c r="C10" s="64" t="s">
        <v>94</v>
      </c>
      <c r="D10" s="84" t="s">
        <v>63</v>
      </c>
      <c r="E10" s="95">
        <v>26658</v>
      </c>
      <c r="F10" s="84" t="s">
        <v>95</v>
      </c>
      <c r="G10" s="84" t="s">
        <v>95</v>
      </c>
      <c r="H10" s="127" t="s">
        <v>92</v>
      </c>
      <c r="I10" s="103" t="s">
        <v>73</v>
      </c>
      <c r="J10" s="103" t="s">
        <v>74</v>
      </c>
      <c r="K10" s="84" t="s">
        <v>96</v>
      </c>
    </row>
    <row r="11" spans="1:11" s="85" customFormat="1" ht="21">
      <c r="A11" s="103">
        <v>7</v>
      </c>
      <c r="B11" s="73">
        <v>45231</v>
      </c>
      <c r="C11" s="64" t="s">
        <v>97</v>
      </c>
      <c r="D11" s="84" t="s">
        <v>53</v>
      </c>
      <c r="E11" s="95">
        <v>30397</v>
      </c>
      <c r="F11" s="84" t="s">
        <v>98</v>
      </c>
      <c r="G11" s="84" t="s">
        <v>99</v>
      </c>
      <c r="H11" s="127" t="s">
        <v>100</v>
      </c>
      <c r="I11" s="103" t="s">
        <v>86</v>
      </c>
      <c r="J11" s="103" t="s">
        <v>86</v>
      </c>
      <c r="K11" s="84" t="s">
        <v>101</v>
      </c>
    </row>
    <row r="12" spans="1:11" s="85" customFormat="1" ht="21">
      <c r="A12" s="103">
        <v>8</v>
      </c>
      <c r="B12" s="73">
        <v>45232</v>
      </c>
      <c r="C12" s="64" t="s">
        <v>135</v>
      </c>
      <c r="D12" s="84" t="s">
        <v>63</v>
      </c>
      <c r="E12" s="95">
        <v>23713</v>
      </c>
      <c r="F12" s="84" t="s">
        <v>136</v>
      </c>
      <c r="G12" s="84" t="s">
        <v>137</v>
      </c>
      <c r="H12" s="127" t="s">
        <v>138</v>
      </c>
      <c r="I12" s="103" t="s">
        <v>139</v>
      </c>
      <c r="J12" s="103" t="s">
        <v>140</v>
      </c>
      <c r="K12" s="84" t="s">
        <v>141</v>
      </c>
    </row>
    <row r="13" spans="1:11" s="85" customFormat="1" ht="21">
      <c r="A13" s="103">
        <v>9</v>
      </c>
      <c r="B13" s="73">
        <v>45232</v>
      </c>
      <c r="C13" s="64" t="s">
        <v>142</v>
      </c>
      <c r="D13" s="84" t="s">
        <v>63</v>
      </c>
      <c r="E13" s="95">
        <v>25438</v>
      </c>
      <c r="F13" s="84" t="s">
        <v>52</v>
      </c>
      <c r="G13" s="84" t="s">
        <v>143</v>
      </c>
      <c r="H13" s="84" t="s">
        <v>144</v>
      </c>
      <c r="I13" s="103" t="s">
        <v>73</v>
      </c>
      <c r="J13" s="103" t="s">
        <v>74</v>
      </c>
      <c r="K13" s="84" t="s">
        <v>145</v>
      </c>
    </row>
    <row r="14" spans="1:11" s="85" customFormat="1" ht="21">
      <c r="A14" s="103">
        <v>10</v>
      </c>
      <c r="B14" s="73">
        <v>45232</v>
      </c>
      <c r="C14" s="64" t="s">
        <v>146</v>
      </c>
      <c r="D14" s="84" t="s">
        <v>53</v>
      </c>
      <c r="E14" s="97">
        <v>29924</v>
      </c>
      <c r="F14" s="84" t="s">
        <v>52</v>
      </c>
      <c r="G14" s="84" t="s">
        <v>143</v>
      </c>
      <c r="H14" s="84" t="s">
        <v>144</v>
      </c>
      <c r="I14" s="103" t="s">
        <v>73</v>
      </c>
      <c r="J14" s="103" t="s">
        <v>74</v>
      </c>
      <c r="K14" s="84" t="s">
        <v>145</v>
      </c>
    </row>
    <row r="15" spans="1:11" s="85" customFormat="1" ht="21">
      <c r="A15" s="103">
        <v>11</v>
      </c>
      <c r="B15" s="73">
        <v>45232</v>
      </c>
      <c r="C15" s="64" t="s">
        <v>147</v>
      </c>
      <c r="D15" s="84" t="s">
        <v>53</v>
      </c>
      <c r="E15" s="95">
        <v>30118</v>
      </c>
      <c r="F15" s="84" t="s">
        <v>148</v>
      </c>
      <c r="G15" s="84" t="s">
        <v>149</v>
      </c>
      <c r="H15" s="84" t="s">
        <v>85</v>
      </c>
      <c r="I15" s="103" t="s">
        <v>150</v>
      </c>
      <c r="J15" s="103" t="s">
        <v>151</v>
      </c>
      <c r="K15" s="84" t="s">
        <v>152</v>
      </c>
    </row>
    <row r="16" spans="1:11" s="85" customFormat="1" ht="21">
      <c r="A16" s="103">
        <v>12</v>
      </c>
      <c r="B16" s="73">
        <v>45232</v>
      </c>
      <c r="C16" s="64" t="s">
        <v>153</v>
      </c>
      <c r="D16" s="84" t="s">
        <v>53</v>
      </c>
      <c r="E16" s="95">
        <v>30331</v>
      </c>
      <c r="F16" s="84" t="s">
        <v>84</v>
      </c>
      <c r="G16" s="84" t="s">
        <v>154</v>
      </c>
      <c r="H16" s="84" t="s">
        <v>100</v>
      </c>
      <c r="I16" s="103" t="s">
        <v>73</v>
      </c>
      <c r="J16" s="103" t="s">
        <v>155</v>
      </c>
      <c r="K16" s="84" t="s">
        <v>156</v>
      </c>
    </row>
    <row r="17" spans="1:11" s="85" customFormat="1" ht="21">
      <c r="A17" s="103">
        <v>13</v>
      </c>
      <c r="B17" s="73">
        <v>45233</v>
      </c>
      <c r="C17" s="64" t="s">
        <v>157</v>
      </c>
      <c r="D17" s="84" t="s">
        <v>63</v>
      </c>
      <c r="E17" s="97">
        <v>30289</v>
      </c>
      <c r="F17" s="84" t="s">
        <v>52</v>
      </c>
      <c r="G17" s="84" t="s">
        <v>143</v>
      </c>
      <c r="H17" s="84" t="s">
        <v>160</v>
      </c>
      <c r="I17" s="103" t="s">
        <v>73</v>
      </c>
      <c r="J17" s="103" t="s">
        <v>74</v>
      </c>
      <c r="K17" s="84" t="s">
        <v>161</v>
      </c>
    </row>
    <row r="18" spans="1:11" s="85" customFormat="1" ht="21" customHeight="1">
      <c r="A18" s="103">
        <v>14</v>
      </c>
      <c r="B18" s="73">
        <v>45233</v>
      </c>
      <c r="C18" s="64" t="s">
        <v>158</v>
      </c>
      <c r="D18" s="84" t="s">
        <v>63</v>
      </c>
      <c r="E18" s="97" t="s">
        <v>159</v>
      </c>
      <c r="F18" s="84" t="s">
        <v>71</v>
      </c>
      <c r="G18" s="84" t="s">
        <v>71</v>
      </c>
      <c r="H18" s="84" t="s">
        <v>85</v>
      </c>
      <c r="I18" s="103" t="s">
        <v>73</v>
      </c>
      <c r="J18" s="103" t="s">
        <v>162</v>
      </c>
      <c r="K18" s="84" t="s">
        <v>163</v>
      </c>
    </row>
    <row r="19" spans="1:11" s="80" customFormat="1" ht="21">
      <c r="A19" s="103">
        <v>15</v>
      </c>
      <c r="B19" s="73">
        <v>45233</v>
      </c>
      <c r="C19" s="64" t="s">
        <v>164</v>
      </c>
      <c r="D19" s="84" t="s">
        <v>63</v>
      </c>
      <c r="E19" s="97">
        <v>21554</v>
      </c>
      <c r="F19" s="84" t="s">
        <v>84</v>
      </c>
      <c r="G19" s="84" t="s">
        <v>165</v>
      </c>
      <c r="H19" s="84" t="s">
        <v>160</v>
      </c>
      <c r="I19" s="103" t="s">
        <v>73</v>
      </c>
      <c r="J19" s="103" t="s">
        <v>74</v>
      </c>
      <c r="K19" s="84" t="s">
        <v>166</v>
      </c>
    </row>
    <row r="20" spans="1:11" s="85" customFormat="1" ht="21">
      <c r="A20" s="103">
        <v>16</v>
      </c>
      <c r="B20" s="73">
        <v>45233</v>
      </c>
      <c r="C20" s="64" t="s">
        <v>167</v>
      </c>
      <c r="D20" s="84" t="s">
        <v>53</v>
      </c>
      <c r="E20" s="97">
        <v>32343</v>
      </c>
      <c r="F20" s="84" t="s">
        <v>71</v>
      </c>
      <c r="G20" s="84" t="s">
        <v>71</v>
      </c>
      <c r="H20" s="84" t="s">
        <v>92</v>
      </c>
      <c r="I20" s="103" t="s">
        <v>73</v>
      </c>
      <c r="J20" s="103" t="s">
        <v>74</v>
      </c>
      <c r="K20" s="84" t="s">
        <v>168</v>
      </c>
    </row>
    <row r="21" spans="1:11" s="85" customFormat="1" ht="21">
      <c r="A21" s="103">
        <v>17</v>
      </c>
      <c r="B21" s="73">
        <v>45233</v>
      </c>
      <c r="C21" s="64" t="s">
        <v>169</v>
      </c>
      <c r="D21" s="84" t="s">
        <v>53</v>
      </c>
      <c r="E21" s="97">
        <v>29074</v>
      </c>
      <c r="F21" s="84" t="s">
        <v>71</v>
      </c>
      <c r="G21" s="84" t="s">
        <v>71</v>
      </c>
      <c r="H21" s="84" t="s">
        <v>92</v>
      </c>
      <c r="I21" s="103" t="s">
        <v>73</v>
      </c>
      <c r="J21" s="103" t="s">
        <v>74</v>
      </c>
      <c r="K21" s="84" t="s">
        <v>168</v>
      </c>
    </row>
    <row r="22" spans="1:11" s="85" customFormat="1" ht="21">
      <c r="A22" s="103">
        <v>18</v>
      </c>
      <c r="B22" s="73">
        <v>45233</v>
      </c>
      <c r="C22" s="64" t="s">
        <v>173</v>
      </c>
      <c r="D22" s="84" t="s">
        <v>53</v>
      </c>
      <c r="E22" s="97">
        <v>30958</v>
      </c>
      <c r="F22" s="84" t="s">
        <v>174</v>
      </c>
      <c r="G22" s="84" t="s">
        <v>175</v>
      </c>
      <c r="H22" s="84" t="s">
        <v>92</v>
      </c>
      <c r="I22" s="103" t="s">
        <v>176</v>
      </c>
      <c r="J22" s="103" t="s">
        <v>177</v>
      </c>
      <c r="K22" s="84" t="s">
        <v>178</v>
      </c>
    </row>
    <row r="23" spans="1:11" s="85" customFormat="1" ht="21">
      <c r="A23" s="103">
        <v>19</v>
      </c>
      <c r="B23" s="73">
        <v>45233</v>
      </c>
      <c r="C23" s="64" t="s">
        <v>179</v>
      </c>
      <c r="D23" s="84" t="s">
        <v>63</v>
      </c>
      <c r="E23" s="97">
        <v>27110</v>
      </c>
      <c r="F23" s="84" t="s">
        <v>180</v>
      </c>
      <c r="G23" s="84" t="s">
        <v>180</v>
      </c>
      <c r="H23" s="84" t="s">
        <v>181</v>
      </c>
      <c r="I23" s="103" t="s">
        <v>73</v>
      </c>
      <c r="J23" s="103" t="s">
        <v>74</v>
      </c>
      <c r="K23" s="84" t="s">
        <v>79</v>
      </c>
    </row>
    <row r="24" spans="1:11" s="85" customFormat="1" ht="21">
      <c r="A24" s="103">
        <v>20</v>
      </c>
      <c r="B24" s="73">
        <v>45233</v>
      </c>
      <c r="C24" s="64" t="s">
        <v>182</v>
      </c>
      <c r="D24" s="84" t="s">
        <v>63</v>
      </c>
      <c r="E24" s="97">
        <v>25374</v>
      </c>
      <c r="F24" s="84" t="s">
        <v>183</v>
      </c>
      <c r="G24" s="84" t="s">
        <v>183</v>
      </c>
      <c r="H24" s="84" t="s">
        <v>184</v>
      </c>
      <c r="I24" s="103" t="s">
        <v>139</v>
      </c>
      <c r="J24" s="103" t="s">
        <v>139</v>
      </c>
      <c r="K24" s="84" t="s">
        <v>185</v>
      </c>
    </row>
    <row r="25" spans="1:11" s="85" customFormat="1" ht="21">
      <c r="A25" s="103">
        <v>21</v>
      </c>
      <c r="B25" s="73">
        <v>45233</v>
      </c>
      <c r="C25" s="64" t="s">
        <v>186</v>
      </c>
      <c r="D25" s="84" t="s">
        <v>63</v>
      </c>
      <c r="E25" s="97">
        <v>28546</v>
      </c>
      <c r="F25" s="84" t="s">
        <v>174</v>
      </c>
      <c r="G25" s="84" t="s">
        <v>175</v>
      </c>
      <c r="H25" s="84" t="s">
        <v>92</v>
      </c>
      <c r="I25" s="103" t="s">
        <v>187</v>
      </c>
      <c r="J25" s="103" t="s">
        <v>188</v>
      </c>
      <c r="K25" s="84" t="s">
        <v>189</v>
      </c>
    </row>
    <row r="26" spans="1:11" s="71" customFormat="1" ht="21">
      <c r="A26" s="103">
        <v>22</v>
      </c>
      <c r="B26" s="73">
        <v>45237</v>
      </c>
      <c r="C26" s="64" t="s">
        <v>190</v>
      </c>
      <c r="D26" s="84" t="s">
        <v>63</v>
      </c>
      <c r="E26" s="97">
        <v>26534</v>
      </c>
      <c r="F26" s="84" t="s">
        <v>84</v>
      </c>
      <c r="G26" s="84" t="s">
        <v>191</v>
      </c>
      <c r="H26" s="84" t="s">
        <v>85</v>
      </c>
      <c r="I26" s="103" t="s">
        <v>73</v>
      </c>
      <c r="J26" s="103" t="s">
        <v>74</v>
      </c>
      <c r="K26" s="84" t="s">
        <v>192</v>
      </c>
    </row>
    <row r="27" spans="1:11" s="85" customFormat="1" ht="19.5" customHeight="1">
      <c r="A27" s="103">
        <v>23</v>
      </c>
      <c r="B27" s="73">
        <v>45238</v>
      </c>
      <c r="C27" s="64" t="s">
        <v>198</v>
      </c>
      <c r="D27" s="84" t="s">
        <v>63</v>
      </c>
      <c r="E27" s="97">
        <v>24168</v>
      </c>
      <c r="F27" s="84" t="s">
        <v>199</v>
      </c>
      <c r="G27" s="84" t="s">
        <v>200</v>
      </c>
      <c r="H27" s="84" t="s">
        <v>201</v>
      </c>
      <c r="I27" s="103" t="s">
        <v>73</v>
      </c>
      <c r="J27" s="103" t="s">
        <v>74</v>
      </c>
      <c r="K27" s="84" t="s">
        <v>202</v>
      </c>
    </row>
    <row r="28" spans="1:11" s="85" customFormat="1" ht="21">
      <c r="A28" s="103">
        <v>24</v>
      </c>
      <c r="B28" s="73">
        <v>45238</v>
      </c>
      <c r="C28" s="64" t="s">
        <v>203</v>
      </c>
      <c r="D28" s="84" t="s">
        <v>53</v>
      </c>
      <c r="E28" s="97">
        <v>21988</v>
      </c>
      <c r="F28" s="84" t="s">
        <v>199</v>
      </c>
      <c r="G28" s="84" t="s">
        <v>154</v>
      </c>
      <c r="H28" s="84" t="s">
        <v>100</v>
      </c>
      <c r="I28" s="103" t="s">
        <v>204</v>
      </c>
      <c r="J28" s="103" t="s">
        <v>205</v>
      </c>
      <c r="K28" s="84" t="s">
        <v>206</v>
      </c>
    </row>
    <row r="29" spans="1:11" s="85" customFormat="1" ht="21">
      <c r="A29" s="103">
        <v>25</v>
      </c>
      <c r="B29" s="73">
        <v>45238</v>
      </c>
      <c r="C29" s="64" t="s">
        <v>207</v>
      </c>
      <c r="D29" s="84" t="s">
        <v>53</v>
      </c>
      <c r="E29" s="97">
        <v>29144</v>
      </c>
      <c r="F29" s="84" t="s">
        <v>199</v>
      </c>
      <c r="G29" s="84" t="s">
        <v>154</v>
      </c>
      <c r="H29" s="84" t="s">
        <v>92</v>
      </c>
      <c r="I29" s="103" t="s">
        <v>73</v>
      </c>
      <c r="J29" s="103" t="s">
        <v>74</v>
      </c>
      <c r="K29" s="84" t="s">
        <v>202</v>
      </c>
    </row>
    <row r="30" spans="1:11" s="85" customFormat="1" ht="21">
      <c r="A30" s="103">
        <v>26</v>
      </c>
      <c r="B30" s="73">
        <v>45238</v>
      </c>
      <c r="C30" s="64" t="s">
        <v>208</v>
      </c>
      <c r="D30" s="84" t="s">
        <v>63</v>
      </c>
      <c r="E30" s="97">
        <v>19325</v>
      </c>
      <c r="F30" s="84" t="s">
        <v>84</v>
      </c>
      <c r="G30" s="84" t="s">
        <v>165</v>
      </c>
      <c r="H30" s="84" t="s">
        <v>209</v>
      </c>
      <c r="I30" s="103" t="s">
        <v>73</v>
      </c>
      <c r="J30" s="103" t="s">
        <v>74</v>
      </c>
      <c r="K30" s="84" t="s">
        <v>210</v>
      </c>
    </row>
    <row r="31" spans="1:11" s="85" customFormat="1" ht="21">
      <c r="A31" s="103">
        <v>27</v>
      </c>
      <c r="B31" s="73">
        <v>45238</v>
      </c>
      <c r="C31" s="64" t="s">
        <v>211</v>
      </c>
      <c r="D31" s="84" t="s">
        <v>53</v>
      </c>
      <c r="E31" s="97">
        <v>1124750</v>
      </c>
      <c r="F31" s="84" t="s">
        <v>212</v>
      </c>
      <c r="G31" s="84" t="s">
        <v>213</v>
      </c>
      <c r="H31" s="84" t="s">
        <v>214</v>
      </c>
      <c r="I31" s="103" t="s">
        <v>73</v>
      </c>
      <c r="J31" s="103" t="s">
        <v>74</v>
      </c>
      <c r="K31" s="84" t="s">
        <v>96</v>
      </c>
    </row>
    <row r="32" spans="1:11" ht="21">
      <c r="A32" s="103">
        <v>28</v>
      </c>
      <c r="B32" s="73">
        <v>45238</v>
      </c>
      <c r="C32" s="64" t="s">
        <v>215</v>
      </c>
      <c r="D32" s="84" t="s">
        <v>53</v>
      </c>
      <c r="E32" s="97">
        <v>21650</v>
      </c>
      <c r="F32" s="84" t="s">
        <v>183</v>
      </c>
      <c r="G32" s="84" t="s">
        <v>183</v>
      </c>
      <c r="H32" s="84" t="s">
        <v>216</v>
      </c>
      <c r="I32" s="103" t="s">
        <v>139</v>
      </c>
      <c r="J32" s="103" t="s">
        <v>139</v>
      </c>
      <c r="K32" s="84" t="s">
        <v>140</v>
      </c>
    </row>
    <row r="33" spans="1:11" s="85" customFormat="1" ht="21">
      <c r="A33" s="103">
        <v>29</v>
      </c>
      <c r="B33" s="73">
        <v>45238</v>
      </c>
      <c r="C33" s="64" t="s">
        <v>217</v>
      </c>
      <c r="D33" s="84" t="s">
        <v>63</v>
      </c>
      <c r="E33" s="97">
        <v>19817</v>
      </c>
      <c r="F33" s="84" t="s">
        <v>183</v>
      </c>
      <c r="G33" s="84" t="s">
        <v>183</v>
      </c>
      <c r="H33" s="84" t="s">
        <v>218</v>
      </c>
      <c r="I33" s="103" t="s">
        <v>139</v>
      </c>
      <c r="J33" s="103" t="s">
        <v>139</v>
      </c>
      <c r="K33" s="84" t="s">
        <v>140</v>
      </c>
    </row>
    <row r="34" spans="1:11" s="85" customFormat="1" ht="20.25" customHeight="1">
      <c r="A34" s="103">
        <v>30</v>
      </c>
      <c r="B34" s="73">
        <v>45238</v>
      </c>
      <c r="C34" s="64" t="s">
        <v>219</v>
      </c>
      <c r="D34" s="84" t="s">
        <v>63</v>
      </c>
      <c r="E34" s="97">
        <v>29622</v>
      </c>
      <c r="F34" s="84" t="s">
        <v>183</v>
      </c>
      <c r="G34" s="84" t="s">
        <v>183</v>
      </c>
      <c r="H34" s="84" t="s">
        <v>92</v>
      </c>
      <c r="I34" s="103" t="s">
        <v>139</v>
      </c>
      <c r="J34" s="103" t="s">
        <v>139</v>
      </c>
      <c r="K34" s="84" t="s">
        <v>140</v>
      </c>
    </row>
    <row r="35" spans="1:11" s="86" customFormat="1" ht="21">
      <c r="A35" s="103">
        <v>31</v>
      </c>
      <c r="B35" s="73">
        <v>45238</v>
      </c>
      <c r="C35" s="64" t="s">
        <v>238</v>
      </c>
      <c r="D35" s="84" t="s">
        <v>53</v>
      </c>
      <c r="E35" s="97">
        <v>27511</v>
      </c>
      <c r="F35" s="84" t="s">
        <v>86</v>
      </c>
      <c r="G35" s="84" t="s">
        <v>86</v>
      </c>
      <c r="H35" s="84" t="s">
        <v>245</v>
      </c>
      <c r="I35" s="103" t="s">
        <v>86</v>
      </c>
      <c r="J35" s="103" t="s">
        <v>86</v>
      </c>
      <c r="K35" s="84" t="s">
        <v>246</v>
      </c>
    </row>
    <row r="36" spans="1:11" s="86" customFormat="1" ht="21">
      <c r="A36" s="103">
        <v>32</v>
      </c>
      <c r="B36" s="73">
        <v>45238</v>
      </c>
      <c r="C36" s="64" t="s">
        <v>247</v>
      </c>
      <c r="D36" s="84" t="s">
        <v>53</v>
      </c>
      <c r="E36" s="97">
        <v>36927</v>
      </c>
      <c r="F36" s="84" t="s">
        <v>84</v>
      </c>
      <c r="G36" s="84" t="s">
        <v>154</v>
      </c>
      <c r="H36" s="84" t="s">
        <v>248</v>
      </c>
      <c r="I36" s="103" t="s">
        <v>73</v>
      </c>
      <c r="J36" s="103" t="s">
        <v>74</v>
      </c>
      <c r="K36" s="84" t="s">
        <v>249</v>
      </c>
    </row>
    <row r="37" spans="1:11" s="90" customFormat="1" ht="19.5" customHeight="1">
      <c r="A37" s="103">
        <v>33</v>
      </c>
      <c r="B37" s="73">
        <v>45238</v>
      </c>
      <c r="C37" s="64" t="s">
        <v>250</v>
      </c>
      <c r="D37" s="84" t="s">
        <v>63</v>
      </c>
      <c r="E37" s="97">
        <v>29263</v>
      </c>
      <c r="F37" s="84" t="s">
        <v>251</v>
      </c>
      <c r="G37" s="84" t="s">
        <v>251</v>
      </c>
      <c r="H37" s="84" t="s">
        <v>252</v>
      </c>
      <c r="I37" s="103" t="s">
        <v>86</v>
      </c>
      <c r="J37" s="103" t="s">
        <v>86</v>
      </c>
      <c r="K37" s="84" t="s">
        <v>253</v>
      </c>
    </row>
    <row r="38" spans="1:11" s="93" customFormat="1" ht="21">
      <c r="A38" s="103">
        <v>34</v>
      </c>
      <c r="B38" s="73">
        <v>45238</v>
      </c>
      <c r="C38" s="64" t="s">
        <v>254</v>
      </c>
      <c r="D38" s="84" t="s">
        <v>63</v>
      </c>
      <c r="E38" s="97">
        <v>14894</v>
      </c>
      <c r="F38" s="84" t="s">
        <v>255</v>
      </c>
      <c r="G38" s="84" t="s">
        <v>255</v>
      </c>
      <c r="H38" s="84" t="s">
        <v>256</v>
      </c>
      <c r="I38" s="103" t="s">
        <v>73</v>
      </c>
      <c r="J38" s="103" t="s">
        <v>74</v>
      </c>
      <c r="K38" s="84"/>
    </row>
    <row r="39" spans="1:11" s="92" customFormat="1" ht="21">
      <c r="A39" s="103">
        <v>35</v>
      </c>
      <c r="B39" s="73">
        <v>45240</v>
      </c>
      <c r="C39" s="64" t="s">
        <v>272</v>
      </c>
      <c r="D39" s="84" t="s">
        <v>63</v>
      </c>
      <c r="E39" s="95">
        <v>20130</v>
      </c>
      <c r="F39" s="84" t="s">
        <v>172</v>
      </c>
      <c r="G39" s="84" t="s">
        <v>172</v>
      </c>
      <c r="H39" s="84" t="s">
        <v>218</v>
      </c>
      <c r="I39" s="103" t="s">
        <v>73</v>
      </c>
      <c r="J39" s="103" t="s">
        <v>74</v>
      </c>
      <c r="K39" s="84" t="s">
        <v>273</v>
      </c>
    </row>
    <row r="40" spans="1:11" s="92" customFormat="1" ht="24" customHeight="1">
      <c r="A40" s="103">
        <v>36</v>
      </c>
      <c r="B40" s="73">
        <v>45240</v>
      </c>
      <c r="C40" s="64" t="s">
        <v>283</v>
      </c>
      <c r="D40" s="84" t="s">
        <v>63</v>
      </c>
      <c r="E40" s="95">
        <v>29178</v>
      </c>
      <c r="F40" s="84" t="s">
        <v>71</v>
      </c>
      <c r="G40" s="84" t="s">
        <v>71</v>
      </c>
      <c r="H40" s="84" t="s">
        <v>92</v>
      </c>
      <c r="I40" s="103" t="s">
        <v>73</v>
      </c>
      <c r="J40" s="103" t="s">
        <v>74</v>
      </c>
      <c r="K40" s="84" t="s">
        <v>93</v>
      </c>
    </row>
    <row r="41" spans="1:11" s="92" customFormat="1" ht="22.5" customHeight="1">
      <c r="A41" s="103">
        <v>37</v>
      </c>
      <c r="B41" s="73">
        <v>45243</v>
      </c>
      <c r="C41" s="64" t="s">
        <v>284</v>
      </c>
      <c r="D41" s="84" t="s">
        <v>63</v>
      </c>
      <c r="E41" s="95">
        <v>31489</v>
      </c>
      <c r="F41" s="84" t="s">
        <v>84</v>
      </c>
      <c r="G41" s="84" t="s">
        <v>154</v>
      </c>
      <c r="H41" s="84" t="s">
        <v>285</v>
      </c>
      <c r="I41" s="103" t="s">
        <v>73</v>
      </c>
      <c r="J41" s="103" t="s">
        <v>286</v>
      </c>
      <c r="K41" s="84" t="s">
        <v>287</v>
      </c>
    </row>
    <row r="42" spans="1:11" s="85" customFormat="1" ht="21">
      <c r="A42" s="103">
        <v>38</v>
      </c>
      <c r="B42" s="73">
        <v>45243</v>
      </c>
      <c r="C42" s="64" t="s">
        <v>297</v>
      </c>
      <c r="D42" s="84" t="s">
        <v>53</v>
      </c>
      <c r="E42" s="95" t="s">
        <v>318</v>
      </c>
      <c r="F42" s="84" t="s">
        <v>95</v>
      </c>
      <c r="G42" s="84" t="s">
        <v>298</v>
      </c>
      <c r="H42" s="84" t="s">
        <v>100</v>
      </c>
      <c r="I42" s="103" t="s">
        <v>204</v>
      </c>
      <c r="J42" s="103" t="s">
        <v>299</v>
      </c>
      <c r="K42" s="84" t="s">
        <v>300</v>
      </c>
    </row>
    <row r="43" spans="1:11" s="85" customFormat="1" ht="21">
      <c r="A43" s="103">
        <v>39</v>
      </c>
      <c r="B43" s="73">
        <v>45243</v>
      </c>
      <c r="C43" s="64" t="s">
        <v>301</v>
      </c>
      <c r="D43" s="84" t="s">
        <v>63</v>
      </c>
      <c r="E43" s="95">
        <v>22680</v>
      </c>
      <c r="F43" s="84" t="s">
        <v>302</v>
      </c>
      <c r="G43" s="84" t="s">
        <v>303</v>
      </c>
      <c r="H43" s="84" t="s">
        <v>304</v>
      </c>
      <c r="I43" s="103" t="s">
        <v>73</v>
      </c>
      <c r="J43" s="103" t="s">
        <v>74</v>
      </c>
      <c r="K43" s="84" t="s">
        <v>305</v>
      </c>
    </row>
    <row r="44" spans="1:11" ht="21">
      <c r="A44" s="103">
        <v>40</v>
      </c>
      <c r="B44" s="73">
        <v>45243</v>
      </c>
      <c r="C44" s="64" t="s">
        <v>297</v>
      </c>
      <c r="D44" s="84" t="s">
        <v>53</v>
      </c>
      <c r="E44" s="95">
        <v>27255</v>
      </c>
      <c r="F44" s="84" t="s">
        <v>95</v>
      </c>
      <c r="G44" s="84" t="s">
        <v>95</v>
      </c>
      <c r="H44" s="84" t="s">
        <v>100</v>
      </c>
      <c r="I44" s="103" t="s">
        <v>204</v>
      </c>
      <c r="J44" s="103" t="s">
        <v>299</v>
      </c>
      <c r="K44" s="84" t="s">
        <v>300</v>
      </c>
    </row>
    <row r="45" spans="1:11" ht="21">
      <c r="A45" s="103">
        <v>41</v>
      </c>
      <c r="B45" s="73">
        <v>45243</v>
      </c>
      <c r="C45" s="64" t="s">
        <v>306</v>
      </c>
      <c r="D45" s="84" t="s">
        <v>53</v>
      </c>
      <c r="E45" s="95">
        <v>25693</v>
      </c>
      <c r="F45" s="84" t="s">
        <v>95</v>
      </c>
      <c r="G45" s="84" t="s">
        <v>95</v>
      </c>
      <c r="H45" s="84" t="s">
        <v>138</v>
      </c>
      <c r="I45" s="103" t="s">
        <v>204</v>
      </c>
      <c r="J45" s="103" t="s">
        <v>299</v>
      </c>
      <c r="K45" s="84" t="s">
        <v>300</v>
      </c>
    </row>
    <row r="46" spans="1:11" ht="21">
      <c r="A46" s="103">
        <v>42</v>
      </c>
      <c r="B46" s="73">
        <v>45243</v>
      </c>
      <c r="C46" s="64" t="s">
        <v>306</v>
      </c>
      <c r="D46" s="84" t="s">
        <v>53</v>
      </c>
      <c r="E46" s="95">
        <v>25693</v>
      </c>
      <c r="F46" s="84" t="s">
        <v>95</v>
      </c>
      <c r="G46" s="84" t="s">
        <v>95</v>
      </c>
      <c r="H46" s="84" t="s">
        <v>138</v>
      </c>
      <c r="I46" s="103" t="s">
        <v>204</v>
      </c>
      <c r="J46" s="103" t="s">
        <v>299</v>
      </c>
      <c r="K46" s="84" t="s">
        <v>300</v>
      </c>
    </row>
    <row r="47" spans="1:11" ht="21">
      <c r="A47" s="103">
        <v>43</v>
      </c>
      <c r="B47" s="73">
        <v>45243</v>
      </c>
      <c r="C47" s="64" t="s">
        <v>307</v>
      </c>
      <c r="D47" s="84" t="s">
        <v>53</v>
      </c>
      <c r="E47" s="95">
        <v>27131</v>
      </c>
      <c r="F47" s="84" t="s">
        <v>95</v>
      </c>
      <c r="G47" s="84" t="s">
        <v>95</v>
      </c>
      <c r="H47" s="84" t="s">
        <v>92</v>
      </c>
      <c r="I47" s="103" t="s">
        <v>204</v>
      </c>
      <c r="J47" s="103" t="s">
        <v>299</v>
      </c>
      <c r="K47" s="84" t="s">
        <v>300</v>
      </c>
    </row>
    <row r="48" spans="1:11" s="52" customFormat="1" ht="21">
      <c r="A48" s="103">
        <v>44</v>
      </c>
      <c r="B48" s="73">
        <v>45243</v>
      </c>
      <c r="C48" s="64" t="s">
        <v>307</v>
      </c>
      <c r="D48" s="84" t="s">
        <v>53</v>
      </c>
      <c r="E48" s="95">
        <v>27131</v>
      </c>
      <c r="F48" s="84" t="s">
        <v>95</v>
      </c>
      <c r="G48" s="84" t="s">
        <v>95</v>
      </c>
      <c r="H48" s="84" t="s">
        <v>92</v>
      </c>
      <c r="I48" s="103" t="s">
        <v>204</v>
      </c>
      <c r="J48" s="103" t="s">
        <v>299</v>
      </c>
      <c r="K48" s="84" t="s">
        <v>300</v>
      </c>
    </row>
    <row r="49" spans="1:11" s="52" customFormat="1" ht="18.75" customHeight="1">
      <c r="A49" s="103">
        <v>45</v>
      </c>
      <c r="B49" s="73">
        <v>45243</v>
      </c>
      <c r="C49" s="64" t="s">
        <v>311</v>
      </c>
      <c r="D49" s="84" t="s">
        <v>63</v>
      </c>
      <c r="E49" s="95">
        <v>15348</v>
      </c>
      <c r="F49" s="84" t="s">
        <v>84</v>
      </c>
      <c r="G49" s="84" t="s">
        <v>154</v>
      </c>
      <c r="H49" s="84" t="s">
        <v>92</v>
      </c>
      <c r="I49" s="103" t="s">
        <v>86</v>
      </c>
      <c r="J49" s="103" t="s">
        <v>86</v>
      </c>
      <c r="K49" s="84" t="s">
        <v>312</v>
      </c>
    </row>
    <row r="50" spans="1:11" s="71" customFormat="1" ht="21">
      <c r="A50" s="103">
        <v>46</v>
      </c>
      <c r="B50" s="73">
        <v>45244</v>
      </c>
      <c r="C50" s="64" t="s">
        <v>313</v>
      </c>
      <c r="D50" s="84" t="s">
        <v>53</v>
      </c>
      <c r="E50" s="95">
        <v>27187</v>
      </c>
      <c r="F50" s="84" t="s">
        <v>84</v>
      </c>
      <c r="G50" s="84" t="s">
        <v>154</v>
      </c>
      <c r="H50" s="84" t="s">
        <v>314</v>
      </c>
      <c r="I50" s="103" t="s">
        <v>73</v>
      </c>
      <c r="J50" s="103" t="s">
        <v>74</v>
      </c>
      <c r="K50" s="84" t="s">
        <v>315</v>
      </c>
    </row>
    <row r="51" spans="1:11" s="71" customFormat="1" ht="21">
      <c r="A51" s="103">
        <v>47</v>
      </c>
      <c r="B51" s="73">
        <v>45244</v>
      </c>
      <c r="C51" s="64" t="s">
        <v>316</v>
      </c>
      <c r="D51" s="84" t="s">
        <v>63</v>
      </c>
      <c r="E51" s="95">
        <v>32096</v>
      </c>
      <c r="F51" s="84" t="s">
        <v>71</v>
      </c>
      <c r="G51" s="84" t="s">
        <v>71</v>
      </c>
      <c r="H51" s="84" t="s">
        <v>92</v>
      </c>
      <c r="I51" s="103" t="s">
        <v>73</v>
      </c>
      <c r="J51" s="103" t="s">
        <v>74</v>
      </c>
      <c r="K51" s="84" t="s">
        <v>317</v>
      </c>
    </row>
    <row r="52" spans="1:11" s="91" customFormat="1" ht="21">
      <c r="A52" s="103">
        <v>48</v>
      </c>
      <c r="B52" s="73">
        <v>45244</v>
      </c>
      <c r="C52" s="64" t="s">
        <v>319</v>
      </c>
      <c r="D52" s="84" t="s">
        <v>63</v>
      </c>
      <c r="E52" s="95">
        <v>27709</v>
      </c>
      <c r="F52" s="84" t="s">
        <v>320</v>
      </c>
      <c r="G52" s="84" t="s">
        <v>95</v>
      </c>
      <c r="H52" s="84" t="s">
        <v>280</v>
      </c>
      <c r="I52" s="103" t="s">
        <v>110</v>
      </c>
      <c r="J52" s="103" t="s">
        <v>331</v>
      </c>
      <c r="K52" s="84" t="s">
        <v>321</v>
      </c>
    </row>
    <row r="53" spans="1:11" ht="21">
      <c r="A53" s="103">
        <v>49</v>
      </c>
      <c r="B53" s="73">
        <v>45244</v>
      </c>
      <c r="C53" s="64" t="s">
        <v>330</v>
      </c>
      <c r="D53" s="84" t="s">
        <v>53</v>
      </c>
      <c r="E53" s="95">
        <v>28943</v>
      </c>
      <c r="F53" s="84" t="s">
        <v>71</v>
      </c>
      <c r="G53" s="84" t="s">
        <v>71</v>
      </c>
      <c r="H53" s="84" t="s">
        <v>100</v>
      </c>
      <c r="I53" s="103" t="s">
        <v>110</v>
      </c>
      <c r="J53" s="103" t="s">
        <v>74</v>
      </c>
      <c r="K53" s="84" t="s">
        <v>332</v>
      </c>
    </row>
    <row r="54" spans="1:11" ht="21">
      <c r="A54" s="103">
        <v>50</v>
      </c>
      <c r="B54" s="73">
        <v>45245</v>
      </c>
      <c r="C54" s="64" t="s">
        <v>350</v>
      </c>
      <c r="D54" s="84" t="s">
        <v>63</v>
      </c>
      <c r="E54" s="95">
        <v>23378</v>
      </c>
      <c r="F54" s="84" t="s">
        <v>199</v>
      </c>
      <c r="G54" s="84" t="s">
        <v>154</v>
      </c>
      <c r="H54" s="84" t="s">
        <v>280</v>
      </c>
      <c r="I54" s="103" t="s">
        <v>73</v>
      </c>
      <c r="J54" s="103" t="s">
        <v>74</v>
      </c>
      <c r="K54" s="84" t="s">
        <v>351</v>
      </c>
    </row>
    <row r="55" spans="1:11" ht="21">
      <c r="A55" s="103">
        <v>51</v>
      </c>
      <c r="B55" s="73">
        <v>45245</v>
      </c>
      <c r="C55" s="64" t="s">
        <v>350</v>
      </c>
      <c r="D55" s="84" t="s">
        <v>63</v>
      </c>
      <c r="E55" s="95">
        <v>23378</v>
      </c>
      <c r="F55" s="84" t="s">
        <v>199</v>
      </c>
      <c r="G55" s="84" t="s">
        <v>200</v>
      </c>
      <c r="H55" s="84" t="s">
        <v>280</v>
      </c>
      <c r="I55" s="103" t="s">
        <v>110</v>
      </c>
      <c r="J55" s="103" t="s">
        <v>74</v>
      </c>
      <c r="K55" s="84" t="s">
        <v>351</v>
      </c>
    </row>
    <row r="56" spans="1:11" ht="21">
      <c r="A56" s="103">
        <v>52</v>
      </c>
      <c r="B56" s="73">
        <v>45245</v>
      </c>
      <c r="C56" s="64" t="s">
        <v>352</v>
      </c>
      <c r="D56" s="84" t="s">
        <v>63</v>
      </c>
      <c r="E56" s="97">
        <v>34824</v>
      </c>
      <c r="F56" s="84" t="s">
        <v>52</v>
      </c>
      <c r="G56" s="84" t="s">
        <v>143</v>
      </c>
      <c r="H56" s="84" t="s">
        <v>353</v>
      </c>
      <c r="I56" s="103" t="s">
        <v>73</v>
      </c>
      <c r="J56" s="103" t="s">
        <v>74</v>
      </c>
      <c r="K56" s="84" t="s">
        <v>354</v>
      </c>
    </row>
    <row r="57" spans="1:11" ht="21">
      <c r="A57" s="103">
        <v>53</v>
      </c>
      <c r="B57" s="73">
        <v>45245</v>
      </c>
      <c r="C57" s="64" t="s">
        <v>357</v>
      </c>
      <c r="D57" s="84" t="s">
        <v>63</v>
      </c>
      <c r="E57" s="97">
        <v>19775</v>
      </c>
      <c r="F57" s="84" t="s">
        <v>91</v>
      </c>
      <c r="G57" s="84" t="s">
        <v>71</v>
      </c>
      <c r="H57" s="84" t="s">
        <v>92</v>
      </c>
      <c r="I57" s="103" t="s">
        <v>110</v>
      </c>
      <c r="J57" s="103" t="s">
        <v>74</v>
      </c>
      <c r="K57" s="84" t="s">
        <v>317</v>
      </c>
    </row>
    <row r="58" spans="1:11" ht="21">
      <c r="A58" s="103">
        <v>54</v>
      </c>
      <c r="B58" s="73">
        <v>45245</v>
      </c>
      <c r="C58" s="64" t="s">
        <v>358</v>
      </c>
      <c r="D58" s="84" t="s">
        <v>63</v>
      </c>
      <c r="E58" s="97">
        <v>29647</v>
      </c>
      <c r="F58" s="84" t="s">
        <v>180</v>
      </c>
      <c r="G58" s="84" t="s">
        <v>180</v>
      </c>
      <c r="H58" s="84" t="s">
        <v>280</v>
      </c>
      <c r="I58" s="103" t="s">
        <v>73</v>
      </c>
      <c r="J58" s="103" t="s">
        <v>74</v>
      </c>
      <c r="K58" s="84" t="s">
        <v>359</v>
      </c>
    </row>
    <row r="59" spans="1:11" ht="21">
      <c r="A59" s="103">
        <v>55</v>
      </c>
      <c r="B59" s="73">
        <v>45246</v>
      </c>
      <c r="C59" s="64" t="s">
        <v>360</v>
      </c>
      <c r="D59" s="84" t="s">
        <v>63</v>
      </c>
      <c r="E59" s="97">
        <v>30647</v>
      </c>
      <c r="F59" s="84" t="s">
        <v>71</v>
      </c>
      <c r="G59" s="84" t="s">
        <v>71</v>
      </c>
      <c r="H59" s="84" t="s">
        <v>92</v>
      </c>
      <c r="I59" s="103" t="s">
        <v>73</v>
      </c>
      <c r="J59" s="103" t="s">
        <v>74</v>
      </c>
      <c r="K59" s="84" t="s">
        <v>362</v>
      </c>
    </row>
    <row r="60" spans="1:11" ht="21">
      <c r="A60" s="103">
        <v>56</v>
      </c>
      <c r="B60" s="73">
        <v>45246</v>
      </c>
      <c r="C60" s="64" t="s">
        <v>361</v>
      </c>
      <c r="D60" s="84" t="s">
        <v>53</v>
      </c>
      <c r="E60" s="97">
        <v>19831</v>
      </c>
      <c r="F60" s="84" t="s">
        <v>71</v>
      </c>
      <c r="G60" s="84" t="s">
        <v>71</v>
      </c>
      <c r="H60" s="84" t="s">
        <v>92</v>
      </c>
      <c r="I60" s="103" t="s">
        <v>73</v>
      </c>
      <c r="J60" s="103" t="s">
        <v>74</v>
      </c>
      <c r="K60" s="84" t="s">
        <v>362</v>
      </c>
    </row>
    <row r="61" spans="1:11" ht="21">
      <c r="A61" s="103">
        <v>57</v>
      </c>
      <c r="B61" s="73">
        <v>45246</v>
      </c>
      <c r="C61" s="64" t="s">
        <v>363</v>
      </c>
      <c r="D61" s="84" t="s">
        <v>53</v>
      </c>
      <c r="E61" s="97">
        <v>25325</v>
      </c>
      <c r="F61" s="84" t="s">
        <v>199</v>
      </c>
      <c r="G61" s="84" t="s">
        <v>154</v>
      </c>
      <c r="H61" s="84" t="s">
        <v>364</v>
      </c>
      <c r="I61" s="103" t="s">
        <v>110</v>
      </c>
      <c r="J61" s="103" t="s">
        <v>74</v>
      </c>
      <c r="K61" s="84" t="s">
        <v>365</v>
      </c>
    </row>
    <row r="62" spans="1:11" ht="21">
      <c r="A62" s="103">
        <v>58</v>
      </c>
      <c r="B62" s="73">
        <v>45246</v>
      </c>
      <c r="C62" s="64" t="s">
        <v>366</v>
      </c>
      <c r="D62" s="84" t="s">
        <v>63</v>
      </c>
      <c r="E62" s="95">
        <v>22812</v>
      </c>
      <c r="F62" s="84" t="s">
        <v>84</v>
      </c>
      <c r="G62" s="84" t="s">
        <v>154</v>
      </c>
      <c r="H62" s="84" t="s">
        <v>201</v>
      </c>
      <c r="I62" s="103" t="s">
        <v>110</v>
      </c>
      <c r="J62" s="103" t="s">
        <v>74</v>
      </c>
      <c r="K62" s="84" t="s">
        <v>365</v>
      </c>
    </row>
    <row r="63" spans="1:11" ht="21">
      <c r="A63" s="103">
        <v>59</v>
      </c>
      <c r="B63" s="73">
        <v>45246</v>
      </c>
      <c r="C63" s="64" t="s">
        <v>367</v>
      </c>
      <c r="D63" s="84" t="s">
        <v>53</v>
      </c>
      <c r="E63" s="95">
        <v>34084</v>
      </c>
      <c r="F63" s="84" t="s">
        <v>71</v>
      </c>
      <c r="G63" s="84" t="s">
        <v>71</v>
      </c>
      <c r="H63" s="84" t="s">
        <v>85</v>
      </c>
      <c r="I63" s="103" t="s">
        <v>110</v>
      </c>
      <c r="J63" s="103" t="s">
        <v>155</v>
      </c>
      <c r="K63" s="84" t="s">
        <v>368</v>
      </c>
    </row>
    <row r="64" spans="1:11" ht="21">
      <c r="A64" s="103">
        <v>60</v>
      </c>
      <c r="B64" s="73">
        <v>45246</v>
      </c>
      <c r="C64" s="64" t="s">
        <v>369</v>
      </c>
      <c r="D64" s="84" t="s">
        <v>53</v>
      </c>
      <c r="E64" s="95">
        <v>22778</v>
      </c>
      <c r="F64" s="84" t="s">
        <v>370</v>
      </c>
      <c r="G64" s="84" t="s">
        <v>371</v>
      </c>
      <c r="H64" s="84" t="s">
        <v>214</v>
      </c>
      <c r="I64" s="103" t="s">
        <v>110</v>
      </c>
      <c r="J64" s="103" t="s">
        <v>74</v>
      </c>
      <c r="K64" s="84" t="s">
        <v>372</v>
      </c>
    </row>
    <row r="65" spans="1:11" ht="21">
      <c r="A65" s="103">
        <v>61</v>
      </c>
      <c r="B65" s="73">
        <v>45246</v>
      </c>
      <c r="C65" s="64" t="s">
        <v>373</v>
      </c>
      <c r="D65" s="84" t="s">
        <v>63</v>
      </c>
      <c r="E65" s="95">
        <v>23042</v>
      </c>
      <c r="F65" s="84" t="s">
        <v>370</v>
      </c>
      <c r="G65" s="84" t="s">
        <v>371</v>
      </c>
      <c r="H65" s="84" t="s">
        <v>138</v>
      </c>
      <c r="I65" s="103" t="s">
        <v>110</v>
      </c>
      <c r="J65" s="103" t="s">
        <v>74</v>
      </c>
      <c r="K65" s="84" t="s">
        <v>372</v>
      </c>
    </row>
    <row r="66" spans="1:11" ht="21">
      <c r="A66" s="103">
        <v>62</v>
      </c>
      <c r="B66" s="73">
        <v>45246</v>
      </c>
      <c r="C66" s="64" t="s">
        <v>381</v>
      </c>
      <c r="D66" s="84" t="s">
        <v>63</v>
      </c>
      <c r="E66" s="97">
        <v>26505</v>
      </c>
      <c r="F66" s="84" t="s">
        <v>71</v>
      </c>
      <c r="G66" s="84" t="s">
        <v>71</v>
      </c>
      <c r="H66" s="84" t="s">
        <v>92</v>
      </c>
      <c r="I66" s="103" t="s">
        <v>73</v>
      </c>
      <c r="J66" s="103" t="s">
        <v>74</v>
      </c>
      <c r="K66" s="84" t="s">
        <v>382</v>
      </c>
    </row>
    <row r="67" spans="1:11" ht="21">
      <c r="A67" s="103">
        <v>63</v>
      </c>
      <c r="B67" s="73">
        <v>45246</v>
      </c>
      <c r="C67" s="64" t="s">
        <v>383</v>
      </c>
      <c r="D67" s="84" t="s">
        <v>53</v>
      </c>
      <c r="E67" s="97">
        <v>29404</v>
      </c>
      <c r="F67" s="84" t="s">
        <v>71</v>
      </c>
      <c r="G67" s="84" t="s">
        <v>71</v>
      </c>
      <c r="H67" s="84" t="s">
        <v>92</v>
      </c>
      <c r="I67" s="103" t="s">
        <v>73</v>
      </c>
      <c r="J67" s="103" t="s">
        <v>74</v>
      </c>
      <c r="K67" s="84" t="s">
        <v>382</v>
      </c>
    </row>
    <row r="68" spans="1:11" ht="21">
      <c r="A68" s="103">
        <v>64</v>
      </c>
      <c r="B68" s="73">
        <v>45246</v>
      </c>
      <c r="C68" s="64" t="s">
        <v>384</v>
      </c>
      <c r="D68" s="84" t="s">
        <v>53</v>
      </c>
      <c r="E68" s="97">
        <v>45059</v>
      </c>
      <c r="F68" s="84" t="s">
        <v>136</v>
      </c>
      <c r="G68" s="84" t="s">
        <v>137</v>
      </c>
      <c r="H68" s="84" t="s">
        <v>92</v>
      </c>
      <c r="I68" s="103" t="s">
        <v>204</v>
      </c>
      <c r="J68" s="103" t="s">
        <v>205</v>
      </c>
      <c r="K68" s="84" t="s">
        <v>385</v>
      </c>
    </row>
    <row r="69" spans="1:11" ht="21">
      <c r="A69" s="103">
        <v>65</v>
      </c>
      <c r="B69" s="73">
        <v>45247</v>
      </c>
      <c r="C69" s="64" t="s">
        <v>386</v>
      </c>
      <c r="D69" s="84" t="s">
        <v>53</v>
      </c>
      <c r="E69" s="97">
        <v>25650</v>
      </c>
      <c r="F69" s="84" t="s">
        <v>84</v>
      </c>
      <c r="G69" s="84" t="s">
        <v>154</v>
      </c>
      <c r="H69" s="84" t="s">
        <v>100</v>
      </c>
      <c r="I69" s="103" t="s">
        <v>204</v>
      </c>
      <c r="J69" s="103" t="s">
        <v>387</v>
      </c>
      <c r="K69" s="84" t="s">
        <v>388</v>
      </c>
    </row>
    <row r="70" spans="1:11" ht="21">
      <c r="A70" s="103">
        <v>66</v>
      </c>
      <c r="B70" s="73">
        <v>45247</v>
      </c>
      <c r="C70" s="64" t="s">
        <v>389</v>
      </c>
      <c r="D70" s="84" t="s">
        <v>53</v>
      </c>
      <c r="E70" s="97">
        <v>32888</v>
      </c>
      <c r="F70" s="84" t="s">
        <v>199</v>
      </c>
      <c r="G70" s="84" t="s">
        <v>200</v>
      </c>
      <c r="H70" s="84" t="s">
        <v>390</v>
      </c>
      <c r="I70" s="103" t="s">
        <v>110</v>
      </c>
      <c r="J70" s="103" t="s">
        <v>74</v>
      </c>
      <c r="K70" s="84" t="s">
        <v>391</v>
      </c>
    </row>
    <row r="71" spans="1:11" ht="21">
      <c r="A71" s="103">
        <v>67</v>
      </c>
      <c r="B71" s="73">
        <v>45247</v>
      </c>
      <c r="C71" s="64" t="s">
        <v>392</v>
      </c>
      <c r="D71" s="84" t="s">
        <v>63</v>
      </c>
      <c r="E71" s="97">
        <v>27865</v>
      </c>
      <c r="F71" s="84" t="s">
        <v>393</v>
      </c>
      <c r="G71" s="84" t="s">
        <v>394</v>
      </c>
      <c r="H71" s="84" t="s">
        <v>138</v>
      </c>
      <c r="I71" s="103" t="s">
        <v>73</v>
      </c>
      <c r="J71" s="103" t="s">
        <v>74</v>
      </c>
      <c r="K71" s="84" t="s">
        <v>145</v>
      </c>
    </row>
    <row r="72" spans="1:11" ht="21">
      <c r="A72" s="103">
        <v>68</v>
      </c>
      <c r="B72" s="73">
        <v>45247</v>
      </c>
      <c r="C72" s="64" t="s">
        <v>395</v>
      </c>
      <c r="D72" s="84" t="s">
        <v>53</v>
      </c>
      <c r="E72" s="97">
        <v>32761</v>
      </c>
      <c r="F72" s="84" t="s">
        <v>84</v>
      </c>
      <c r="G72" s="84" t="s">
        <v>154</v>
      </c>
      <c r="H72" s="84" t="s">
        <v>154</v>
      </c>
      <c r="I72" s="103" t="s">
        <v>86</v>
      </c>
      <c r="J72" s="103" t="s">
        <v>86</v>
      </c>
      <c r="K72" s="84" t="s">
        <v>396</v>
      </c>
    </row>
    <row r="73" spans="1:11" ht="21">
      <c r="A73" s="103">
        <v>69</v>
      </c>
      <c r="B73" s="73">
        <v>45250</v>
      </c>
      <c r="C73" s="64" t="s">
        <v>397</v>
      </c>
      <c r="D73" s="84" t="s">
        <v>53</v>
      </c>
      <c r="E73" s="95">
        <v>26045</v>
      </c>
      <c r="F73" s="84" t="s">
        <v>91</v>
      </c>
      <c r="G73" s="84" t="s">
        <v>71</v>
      </c>
      <c r="H73" s="84" t="s">
        <v>72</v>
      </c>
      <c r="I73" s="103" t="s">
        <v>73</v>
      </c>
      <c r="J73" s="103" t="s">
        <v>74</v>
      </c>
      <c r="K73" s="84" t="s">
        <v>362</v>
      </c>
    </row>
    <row r="74" spans="1:11" ht="21">
      <c r="A74" s="103">
        <v>70</v>
      </c>
      <c r="B74" s="73">
        <v>45251</v>
      </c>
      <c r="C74" s="64" t="s">
        <v>422</v>
      </c>
      <c r="D74" s="84" t="s">
        <v>53</v>
      </c>
      <c r="E74" s="95">
        <v>25792</v>
      </c>
      <c r="F74" s="84" t="s">
        <v>52</v>
      </c>
      <c r="G74" s="84" t="s">
        <v>143</v>
      </c>
      <c r="H74" s="84" t="s">
        <v>423</v>
      </c>
      <c r="I74" s="103" t="s">
        <v>73</v>
      </c>
      <c r="J74" s="103" t="s">
        <v>74</v>
      </c>
      <c r="K74" s="84" t="s">
        <v>228</v>
      </c>
    </row>
    <row r="75" spans="1:11" ht="21">
      <c r="A75" s="103">
        <v>71</v>
      </c>
      <c r="B75" s="73">
        <v>45251</v>
      </c>
      <c r="C75" s="64" t="s">
        <v>424</v>
      </c>
      <c r="D75" s="84" t="s">
        <v>53</v>
      </c>
      <c r="E75" s="95">
        <v>29869</v>
      </c>
      <c r="F75" s="84" t="s">
        <v>91</v>
      </c>
      <c r="G75" s="84" t="s">
        <v>71</v>
      </c>
      <c r="H75" s="84" t="s">
        <v>92</v>
      </c>
      <c r="I75" s="103" t="s">
        <v>150</v>
      </c>
      <c r="J75" s="103" t="s">
        <v>151</v>
      </c>
      <c r="K75" s="84"/>
    </row>
    <row r="76" spans="1:11" ht="21">
      <c r="A76" s="103">
        <v>72</v>
      </c>
      <c r="B76" s="73">
        <v>45251</v>
      </c>
      <c r="C76" s="64" t="s">
        <v>425</v>
      </c>
      <c r="D76" s="84" t="s">
        <v>63</v>
      </c>
      <c r="E76" s="95">
        <v>19125</v>
      </c>
      <c r="F76" s="84" t="s">
        <v>71</v>
      </c>
      <c r="G76" s="84" t="s">
        <v>71</v>
      </c>
      <c r="H76" s="84" t="s">
        <v>92</v>
      </c>
      <c r="I76" s="103" t="s">
        <v>73</v>
      </c>
      <c r="J76" s="103" t="s">
        <v>74</v>
      </c>
      <c r="K76" s="84" t="s">
        <v>79</v>
      </c>
    </row>
    <row r="77" spans="1:11" ht="21">
      <c r="A77" s="103">
        <v>73</v>
      </c>
      <c r="B77" s="73">
        <v>45252</v>
      </c>
      <c r="C77" s="64" t="s">
        <v>426</v>
      </c>
      <c r="D77" s="84" t="s">
        <v>63</v>
      </c>
      <c r="E77" s="95">
        <v>23488</v>
      </c>
      <c r="F77" s="84" t="s">
        <v>174</v>
      </c>
      <c r="G77" s="84" t="s">
        <v>427</v>
      </c>
      <c r="H77" s="84" t="s">
        <v>92</v>
      </c>
      <c r="I77" s="103" t="s">
        <v>110</v>
      </c>
      <c r="J77" s="103" t="s">
        <v>74</v>
      </c>
      <c r="K77" s="84" t="s">
        <v>428</v>
      </c>
    </row>
    <row r="78" spans="1:11" ht="21">
      <c r="A78" s="103">
        <v>74</v>
      </c>
      <c r="B78" s="73">
        <v>45252</v>
      </c>
      <c r="C78" s="64" t="s">
        <v>429</v>
      </c>
      <c r="D78" s="84" t="s">
        <v>53</v>
      </c>
      <c r="E78" s="95">
        <v>15257</v>
      </c>
      <c r="F78" s="84" t="s">
        <v>136</v>
      </c>
      <c r="G78" s="84" t="s">
        <v>137</v>
      </c>
      <c r="H78" s="84" t="s">
        <v>214</v>
      </c>
      <c r="I78" s="103" t="s">
        <v>430</v>
      </c>
      <c r="J78" s="103" t="s">
        <v>430</v>
      </c>
      <c r="K78" s="84" t="s">
        <v>431</v>
      </c>
    </row>
    <row r="79" spans="1:11" ht="21">
      <c r="A79" s="103">
        <v>75</v>
      </c>
      <c r="B79" s="73">
        <v>45252</v>
      </c>
      <c r="C79" s="64" t="s">
        <v>432</v>
      </c>
      <c r="D79" s="84" t="s">
        <v>53</v>
      </c>
      <c r="E79" s="95">
        <v>24780</v>
      </c>
      <c r="F79" s="84" t="s">
        <v>183</v>
      </c>
      <c r="G79" s="84" t="s">
        <v>183</v>
      </c>
      <c r="H79" s="84" t="s">
        <v>92</v>
      </c>
      <c r="I79" s="103" t="s">
        <v>139</v>
      </c>
      <c r="J79" s="103" t="s">
        <v>139</v>
      </c>
      <c r="K79" s="84" t="s">
        <v>141</v>
      </c>
    </row>
    <row r="80" spans="1:11" ht="42">
      <c r="A80" s="103">
        <v>76</v>
      </c>
      <c r="B80" s="73">
        <v>45252</v>
      </c>
      <c r="C80" s="65" t="s">
        <v>440</v>
      </c>
      <c r="D80" s="84" t="s">
        <v>53</v>
      </c>
      <c r="E80" s="95">
        <v>45137</v>
      </c>
      <c r="F80" s="84" t="s">
        <v>52</v>
      </c>
      <c r="G80" s="84" t="s">
        <v>143</v>
      </c>
      <c r="H80" s="84" t="s">
        <v>100</v>
      </c>
      <c r="I80" s="103" t="s">
        <v>73</v>
      </c>
      <c r="J80" s="103" t="s">
        <v>73</v>
      </c>
      <c r="K80" s="84" t="s">
        <v>441</v>
      </c>
    </row>
    <row r="81" spans="1:11" ht="21">
      <c r="A81" s="103">
        <v>77</v>
      </c>
      <c r="B81" s="73">
        <v>45252</v>
      </c>
      <c r="C81" s="64" t="s">
        <v>442</v>
      </c>
      <c r="D81" s="84" t="s">
        <v>63</v>
      </c>
      <c r="E81" s="95">
        <v>27208</v>
      </c>
      <c r="F81" s="84" t="s">
        <v>71</v>
      </c>
      <c r="G81" s="84" t="s">
        <v>71</v>
      </c>
      <c r="H81" s="84" t="s">
        <v>92</v>
      </c>
      <c r="I81" s="103" t="s">
        <v>73</v>
      </c>
      <c r="J81" s="103" t="s">
        <v>74</v>
      </c>
      <c r="K81" s="84" t="s">
        <v>362</v>
      </c>
    </row>
    <row r="82" spans="1:11" ht="21">
      <c r="A82" s="103">
        <v>78</v>
      </c>
      <c r="B82" s="73">
        <v>45253</v>
      </c>
      <c r="C82" s="64" t="s">
        <v>443</v>
      </c>
      <c r="D82" s="84" t="s">
        <v>53</v>
      </c>
      <c r="E82" s="95">
        <v>32107</v>
      </c>
      <c r="F82" s="84" t="s">
        <v>154</v>
      </c>
      <c r="G82" s="84" t="s">
        <v>84</v>
      </c>
      <c r="H82" s="84" t="s">
        <v>444</v>
      </c>
      <c r="I82" s="103" t="s">
        <v>73</v>
      </c>
      <c r="J82" s="103" t="s">
        <v>74</v>
      </c>
      <c r="K82" s="84" t="s">
        <v>445</v>
      </c>
    </row>
    <row r="83" spans="1:11" ht="21">
      <c r="A83" s="103">
        <v>79</v>
      </c>
      <c r="B83" s="73">
        <v>45253</v>
      </c>
      <c r="C83" s="64" t="s">
        <v>446</v>
      </c>
      <c r="D83" s="84" t="s">
        <v>63</v>
      </c>
      <c r="E83" s="97" t="s">
        <v>447</v>
      </c>
      <c r="F83" s="84" t="s">
        <v>84</v>
      </c>
      <c r="G83" s="84" t="s">
        <v>200</v>
      </c>
      <c r="H83" s="84" t="s">
        <v>448</v>
      </c>
      <c r="I83" s="84" t="s">
        <v>110</v>
      </c>
      <c r="J83" s="84" t="s">
        <v>74</v>
      </c>
      <c r="K83" s="84" t="s">
        <v>166</v>
      </c>
    </row>
    <row r="84" spans="1:11" ht="21">
      <c r="A84" s="103">
        <v>80</v>
      </c>
      <c r="B84" s="73">
        <v>45253</v>
      </c>
      <c r="C84" s="64" t="s">
        <v>454</v>
      </c>
      <c r="D84" s="84" t="s">
        <v>53</v>
      </c>
      <c r="E84" s="95">
        <v>27739</v>
      </c>
      <c r="F84" s="84" t="s">
        <v>71</v>
      </c>
      <c r="G84" s="84" t="s">
        <v>71</v>
      </c>
      <c r="H84" s="84" t="s">
        <v>92</v>
      </c>
      <c r="I84" s="84" t="s">
        <v>110</v>
      </c>
      <c r="J84" s="84" t="s">
        <v>74</v>
      </c>
      <c r="K84" s="84" t="s">
        <v>455</v>
      </c>
    </row>
    <row r="85" spans="1:11" ht="21">
      <c r="A85" s="103">
        <v>81</v>
      </c>
      <c r="B85" s="73">
        <v>45253</v>
      </c>
      <c r="C85" s="64" t="s">
        <v>467</v>
      </c>
      <c r="D85" s="84" t="s">
        <v>63</v>
      </c>
      <c r="E85" s="95">
        <v>18074</v>
      </c>
      <c r="F85" s="84" t="s">
        <v>255</v>
      </c>
      <c r="G85" s="84" t="s">
        <v>468</v>
      </c>
      <c r="H85" s="84" t="s">
        <v>448</v>
      </c>
      <c r="I85" s="84" t="s">
        <v>110</v>
      </c>
      <c r="J85" s="84" t="s">
        <v>469</v>
      </c>
      <c r="K85" s="84" t="s">
        <v>470</v>
      </c>
    </row>
    <row r="86" spans="1:11" ht="21">
      <c r="A86" s="103">
        <v>82</v>
      </c>
      <c r="B86" s="73">
        <v>45253</v>
      </c>
      <c r="C86" s="64" t="s">
        <v>471</v>
      </c>
      <c r="D86" s="84" t="s">
        <v>53</v>
      </c>
      <c r="E86" s="95">
        <v>26589</v>
      </c>
      <c r="F86" s="84" t="s">
        <v>103</v>
      </c>
      <c r="G86" s="84" t="s">
        <v>103</v>
      </c>
      <c r="H86" s="84" t="s">
        <v>472</v>
      </c>
      <c r="I86" s="84" t="s">
        <v>73</v>
      </c>
      <c r="J86" s="84" t="s">
        <v>74</v>
      </c>
      <c r="K86" s="84" t="s">
        <v>473</v>
      </c>
    </row>
    <row r="87" spans="1:11" ht="21">
      <c r="A87" s="103">
        <v>83</v>
      </c>
      <c r="B87" s="73">
        <v>45253</v>
      </c>
      <c r="C87" s="64" t="s">
        <v>474</v>
      </c>
      <c r="D87" s="84" t="s">
        <v>63</v>
      </c>
      <c r="E87" s="95">
        <v>25867</v>
      </c>
      <c r="F87" s="84" t="s">
        <v>103</v>
      </c>
      <c r="G87" s="84" t="s">
        <v>103</v>
      </c>
      <c r="H87" s="84" t="s">
        <v>475</v>
      </c>
      <c r="I87" s="84" t="s">
        <v>73</v>
      </c>
      <c r="J87" s="84" t="s">
        <v>74</v>
      </c>
      <c r="K87" s="84" t="s">
        <v>473</v>
      </c>
    </row>
    <row r="88" spans="1:11" ht="21">
      <c r="A88" s="103">
        <v>84</v>
      </c>
      <c r="B88" s="73">
        <v>45253</v>
      </c>
      <c r="C88" s="64" t="s">
        <v>476</v>
      </c>
      <c r="D88" s="84" t="s">
        <v>53</v>
      </c>
      <c r="E88" s="95">
        <v>38190</v>
      </c>
      <c r="F88" s="84" t="s">
        <v>103</v>
      </c>
      <c r="G88" s="84" t="s">
        <v>103</v>
      </c>
      <c r="H88" s="84" t="s">
        <v>108</v>
      </c>
      <c r="I88" s="84" t="s">
        <v>73</v>
      </c>
      <c r="J88" s="84" t="s">
        <v>74</v>
      </c>
      <c r="K88" s="84" t="s">
        <v>477</v>
      </c>
    </row>
    <row r="89" spans="1:11" ht="21">
      <c r="A89" s="103">
        <v>85</v>
      </c>
      <c r="B89" s="73">
        <v>45253</v>
      </c>
      <c r="C89" s="64" t="s">
        <v>478</v>
      </c>
      <c r="D89" s="84" t="s">
        <v>63</v>
      </c>
      <c r="E89" s="95">
        <v>45058</v>
      </c>
      <c r="F89" s="84" t="s">
        <v>103</v>
      </c>
      <c r="G89" s="84" t="s">
        <v>103</v>
      </c>
      <c r="H89" s="84" t="s">
        <v>108</v>
      </c>
      <c r="I89" s="84" t="s">
        <v>73</v>
      </c>
      <c r="J89" s="84" t="s">
        <v>74</v>
      </c>
      <c r="K89" s="84" t="s">
        <v>75</v>
      </c>
    </row>
    <row r="90" spans="1:11" ht="42">
      <c r="A90" s="103">
        <v>86</v>
      </c>
      <c r="B90" s="73">
        <v>45254</v>
      </c>
      <c r="C90" s="65" t="s">
        <v>479</v>
      </c>
      <c r="D90" s="84" t="s">
        <v>53</v>
      </c>
      <c r="E90" s="95">
        <v>31252</v>
      </c>
      <c r="F90" s="84" t="s">
        <v>52</v>
      </c>
      <c r="G90" s="84" t="s">
        <v>143</v>
      </c>
      <c r="H90" s="84" t="s">
        <v>480</v>
      </c>
      <c r="I90" s="84" t="s">
        <v>204</v>
      </c>
      <c r="J90" s="84" t="s">
        <v>205</v>
      </c>
      <c r="K90" s="84" t="s">
        <v>481</v>
      </c>
    </row>
    <row r="91" spans="1:11" s="91" customFormat="1" ht="21">
      <c r="A91" s="103">
        <v>87</v>
      </c>
      <c r="B91" s="73">
        <v>45254</v>
      </c>
      <c r="C91" s="64" t="s">
        <v>489</v>
      </c>
      <c r="D91" s="84" t="s">
        <v>53</v>
      </c>
      <c r="E91" s="95">
        <v>29994</v>
      </c>
      <c r="F91" s="84" t="s">
        <v>174</v>
      </c>
      <c r="G91" s="84" t="s">
        <v>490</v>
      </c>
      <c r="H91" s="84" t="s">
        <v>92</v>
      </c>
      <c r="I91" s="84" t="s">
        <v>110</v>
      </c>
      <c r="J91" s="84" t="s">
        <v>331</v>
      </c>
      <c r="K91" s="84" t="s">
        <v>491</v>
      </c>
    </row>
    <row r="92" spans="1:11" ht="21">
      <c r="A92" s="103">
        <v>88</v>
      </c>
      <c r="B92" s="73">
        <v>45258</v>
      </c>
      <c r="C92" s="64" t="s">
        <v>492</v>
      </c>
      <c r="D92" s="84" t="s">
        <v>63</v>
      </c>
      <c r="E92" s="95">
        <v>25048</v>
      </c>
      <c r="F92" s="84" t="s">
        <v>91</v>
      </c>
      <c r="G92" s="84" t="s">
        <v>71</v>
      </c>
      <c r="H92" s="84" t="s">
        <v>92</v>
      </c>
      <c r="I92" s="84" t="s">
        <v>73</v>
      </c>
      <c r="J92" s="84" t="s">
        <v>74</v>
      </c>
      <c r="K92" s="84" t="s">
        <v>493</v>
      </c>
    </row>
    <row r="93" spans="1:11" ht="21">
      <c r="A93" s="103">
        <v>89</v>
      </c>
      <c r="B93" s="73">
        <v>45258</v>
      </c>
      <c r="C93" s="64" t="s">
        <v>494</v>
      </c>
      <c r="D93" s="84" t="s">
        <v>53</v>
      </c>
      <c r="E93" s="95">
        <v>28505</v>
      </c>
      <c r="F93" s="84" t="s">
        <v>71</v>
      </c>
      <c r="G93" s="84" t="s">
        <v>71</v>
      </c>
      <c r="H93" s="84" t="s">
        <v>92</v>
      </c>
      <c r="I93" s="84" t="s">
        <v>110</v>
      </c>
      <c r="J93" s="84" t="s">
        <v>74</v>
      </c>
      <c r="K93" s="84" t="s">
        <v>493</v>
      </c>
    </row>
    <row r="94" spans="1:11" ht="18.75" customHeight="1">
      <c r="A94" s="103">
        <v>90</v>
      </c>
      <c r="B94" s="73">
        <v>45258</v>
      </c>
      <c r="C94" s="64" t="s">
        <v>495</v>
      </c>
      <c r="D94" s="84" t="s">
        <v>53</v>
      </c>
      <c r="E94" s="97">
        <v>25767</v>
      </c>
      <c r="F94" s="84" t="s">
        <v>84</v>
      </c>
      <c r="G94" s="84" t="s">
        <v>84</v>
      </c>
      <c r="H94" s="84" t="s">
        <v>496</v>
      </c>
      <c r="I94" s="84" t="s">
        <v>139</v>
      </c>
      <c r="J94" s="84" t="s">
        <v>140</v>
      </c>
      <c r="K94" s="84" t="s">
        <v>497</v>
      </c>
    </row>
    <row r="95" spans="1:11" ht="23.25" customHeight="1">
      <c r="A95" s="103">
        <v>91</v>
      </c>
      <c r="B95" s="73">
        <v>45259</v>
      </c>
      <c r="C95" s="64" t="s">
        <v>507</v>
      </c>
      <c r="D95" s="84" t="s">
        <v>63</v>
      </c>
      <c r="E95" s="97">
        <v>21393</v>
      </c>
      <c r="F95" s="84" t="s">
        <v>508</v>
      </c>
      <c r="G95" s="84" t="s">
        <v>508</v>
      </c>
      <c r="H95" s="84" t="s">
        <v>138</v>
      </c>
      <c r="I95" s="84" t="s">
        <v>73</v>
      </c>
      <c r="J95" s="84" t="s">
        <v>74</v>
      </c>
      <c r="K95" s="84" t="s">
        <v>509</v>
      </c>
    </row>
    <row r="96" spans="1:11" ht="23.25" customHeight="1">
      <c r="A96" s="103">
        <v>92</v>
      </c>
      <c r="B96" s="73">
        <v>45259</v>
      </c>
      <c r="C96" s="64" t="s">
        <v>520</v>
      </c>
      <c r="D96" s="84" t="s">
        <v>63</v>
      </c>
      <c r="E96" s="102" t="s">
        <v>536</v>
      </c>
      <c r="F96" s="84" t="s">
        <v>84</v>
      </c>
      <c r="G96" s="84" t="s">
        <v>154</v>
      </c>
      <c r="H96" s="84" t="s">
        <v>304</v>
      </c>
      <c r="I96" s="84" t="s">
        <v>73</v>
      </c>
      <c r="J96" s="84" t="s">
        <v>74</v>
      </c>
      <c r="K96" s="84" t="s">
        <v>166</v>
      </c>
    </row>
    <row r="97" spans="1:11" ht="22.5" customHeight="1">
      <c r="A97" s="103">
        <v>93</v>
      </c>
      <c r="B97" s="73">
        <v>45259</v>
      </c>
      <c r="C97" s="64" t="s">
        <v>535</v>
      </c>
      <c r="D97" s="84" t="s">
        <v>53</v>
      </c>
      <c r="E97" s="95">
        <v>32657</v>
      </c>
      <c r="F97" s="84" t="s">
        <v>537</v>
      </c>
      <c r="G97" s="84" t="s">
        <v>538</v>
      </c>
      <c r="H97" s="84" t="s">
        <v>252</v>
      </c>
      <c r="I97" s="84" t="s">
        <v>204</v>
      </c>
      <c r="J97" s="84" t="s">
        <v>539</v>
      </c>
      <c r="K97" s="84" t="s">
        <v>540</v>
      </c>
    </row>
    <row r="98" spans="1:11" ht="20.25" customHeight="1">
      <c r="A98" s="103">
        <v>94</v>
      </c>
      <c r="B98" s="73">
        <v>45259</v>
      </c>
      <c r="C98" s="64" t="s">
        <v>541</v>
      </c>
      <c r="D98" s="84" t="s">
        <v>63</v>
      </c>
      <c r="E98" s="95">
        <v>24125</v>
      </c>
      <c r="F98" s="84" t="s">
        <v>172</v>
      </c>
      <c r="G98" s="84" t="s">
        <v>172</v>
      </c>
      <c r="H98" s="84" t="s">
        <v>138</v>
      </c>
      <c r="I98" s="84" t="s">
        <v>542</v>
      </c>
      <c r="J98" s="84" t="s">
        <v>74</v>
      </c>
      <c r="K98" s="84" t="s">
        <v>543</v>
      </c>
    </row>
    <row r="99" spans="1:11" ht="16.5" customHeight="1">
      <c r="A99" s="103">
        <v>95</v>
      </c>
      <c r="B99" s="73">
        <v>45259</v>
      </c>
      <c r="C99" s="64" t="s">
        <v>544</v>
      </c>
      <c r="D99" s="84" t="s">
        <v>53</v>
      </c>
      <c r="E99" s="95">
        <v>20202</v>
      </c>
      <c r="F99" s="84" t="s">
        <v>545</v>
      </c>
      <c r="G99" s="84" t="s">
        <v>546</v>
      </c>
      <c r="H99" s="84" t="s">
        <v>547</v>
      </c>
      <c r="I99" s="84" t="s">
        <v>110</v>
      </c>
      <c r="J99" s="84" t="s">
        <v>74</v>
      </c>
      <c r="K99" s="84"/>
    </row>
    <row r="100" spans="1:11" ht="21" customHeight="1">
      <c r="A100" s="103">
        <v>96</v>
      </c>
      <c r="B100" s="73">
        <v>45259</v>
      </c>
      <c r="C100" s="64" t="s">
        <v>548</v>
      </c>
      <c r="D100" s="84" t="s">
        <v>53</v>
      </c>
      <c r="E100" s="95">
        <v>31364</v>
      </c>
      <c r="F100" s="84" t="s">
        <v>91</v>
      </c>
      <c r="G100" s="84" t="s">
        <v>71</v>
      </c>
      <c r="H100" s="84" t="s">
        <v>92</v>
      </c>
      <c r="I100" s="84" t="s">
        <v>110</v>
      </c>
      <c r="J100" s="84" t="s">
        <v>74</v>
      </c>
      <c r="K100" s="84"/>
    </row>
    <row r="101" spans="1:11" ht="16.5" customHeight="1"/>
    <row r="102" spans="1:11" ht="18.75" customHeight="1"/>
    <row r="103" spans="1:11" ht="16.5" customHeight="1"/>
    <row r="104" spans="1:11" ht="21" customHeight="1"/>
    <row r="105" spans="1:11" ht="21" customHeight="1"/>
    <row r="106" spans="1:11" ht="21" customHeight="1"/>
    <row r="107" spans="1:11" ht="21" customHeight="1"/>
    <row r="108" spans="1:11" ht="21" customHeight="1"/>
    <row r="109" spans="1:11" ht="21" customHeight="1"/>
    <row r="110" spans="1:11" ht="21" customHeight="1"/>
    <row r="23438" spans="5:5">
      <c r="E23438" t="s">
        <v>50</v>
      </c>
    </row>
  </sheetData>
  <autoFilter ref="C3:E100"/>
  <mergeCells count="10">
    <mergeCell ref="A1:C1"/>
    <mergeCell ref="F3:F4"/>
    <mergeCell ref="G3:G4"/>
    <mergeCell ref="H3:H4"/>
    <mergeCell ref="I3:K3"/>
    <mergeCell ref="E3:E4"/>
    <mergeCell ref="A3:A4"/>
    <mergeCell ref="B3:B4"/>
    <mergeCell ref="C3:C4"/>
    <mergeCell ref="D3:D4"/>
  </mergeCells>
  <printOptions horizontalCentered="1"/>
  <pageMargins left="0.25" right="0.25" top="0.75" bottom="0.75" header="0.3" footer="0.3"/>
  <pageSetup paperSize="5" scale="55" orientation="landscape" r:id="rId1"/>
  <headerFooter>
    <oddHeader>&amp;L&amp;"Nyala,Negrita"&amp;12&amp;K06-006     MINISTERIO DE INTERIOR Y POLICIA&amp;"Nyala,Normal" &amp;C&amp;"-,Negrita"&amp;12&amp;K06-002
&amp;"Nyala,Negrita"&amp;13&amp;K03-030INFORME MENSUAL 
INFORMACION ESTADISTICA  &amp;R&amp;"Nyala,Negrita"&amp;12&amp;KC00000 AÑO 2020</oddHeader>
    <oddFooter>&amp;C&amp;"-,Negrita"Dirección de Planificación y Desarrollo / Departamento de Estadísticas &amp;R&amp;P</oddFooter>
  </headerFooter>
  <rowBreaks count="1" manualBreakCount="1">
    <brk id="10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M16"/>
  <sheetViews>
    <sheetView tabSelected="1" view="pageBreakPreview" zoomScale="90" zoomScaleNormal="85" zoomScaleSheetLayoutView="90" zoomScalePageLayoutView="70" workbookViewId="0">
      <pane xSplit="1" ySplit="4" topLeftCell="B5" activePane="bottomRight" state="frozen"/>
      <selection pane="topRight" activeCell="B1" sqref="B1"/>
      <selection pane="bottomLeft" activeCell="A8" sqref="A8"/>
      <selection pane="bottomRight" activeCell="D2" sqref="D2"/>
    </sheetView>
  </sheetViews>
  <sheetFormatPr baseColWidth="10" defaultRowHeight="15"/>
  <cols>
    <col min="1" max="1" width="4.5703125" customWidth="1"/>
    <col min="2" max="2" width="14.28515625" customWidth="1"/>
    <col min="3" max="3" width="8.7109375" customWidth="1"/>
    <col min="4" max="4" width="38.140625" customWidth="1"/>
    <col min="5" max="5" width="9.42578125" customWidth="1"/>
    <col min="6" max="6" width="18.28515625" customWidth="1"/>
    <col min="7" max="7" width="12.140625" customWidth="1"/>
    <col min="8" max="8" width="16" customWidth="1"/>
    <col min="9" max="9" width="14.85546875" customWidth="1"/>
    <col min="10" max="10" width="14.28515625" customWidth="1"/>
    <col min="11" max="11" width="17.42578125" customWidth="1"/>
    <col min="12" max="12" width="18.85546875" customWidth="1"/>
    <col min="13" max="13" width="22.42578125" customWidth="1"/>
  </cols>
  <sheetData>
    <row r="1" spans="1:13" ht="18.75">
      <c r="A1" s="187" t="s">
        <v>693</v>
      </c>
      <c r="B1" s="187"/>
      <c r="C1" s="187"/>
      <c r="D1" s="187"/>
    </row>
    <row r="3" spans="1:13" ht="26.25" customHeight="1">
      <c r="A3" s="174" t="s">
        <v>0</v>
      </c>
      <c r="B3" s="165" t="s">
        <v>13</v>
      </c>
      <c r="C3" s="165" t="s">
        <v>12</v>
      </c>
      <c r="D3" s="165" t="s">
        <v>4</v>
      </c>
      <c r="E3" s="165" t="s">
        <v>6</v>
      </c>
      <c r="F3" s="165" t="s">
        <v>7</v>
      </c>
      <c r="G3" s="165" t="s">
        <v>14</v>
      </c>
      <c r="H3" s="165" t="s">
        <v>5</v>
      </c>
      <c r="I3" s="165" t="s">
        <v>9</v>
      </c>
      <c r="J3" s="165" t="s">
        <v>10</v>
      </c>
      <c r="K3" s="167" t="s">
        <v>8</v>
      </c>
      <c r="L3" s="168"/>
      <c r="M3" s="169"/>
    </row>
    <row r="4" spans="1:13" ht="27" customHeight="1">
      <c r="A4" s="191"/>
      <c r="B4" s="191"/>
      <c r="C4" s="191"/>
      <c r="D4" s="191"/>
      <c r="E4" s="190"/>
      <c r="F4" s="190"/>
      <c r="G4" s="190"/>
      <c r="H4" s="190"/>
      <c r="I4" s="190"/>
      <c r="J4" s="190"/>
      <c r="K4" s="106" t="s">
        <v>1</v>
      </c>
      <c r="L4" s="106" t="s">
        <v>2</v>
      </c>
      <c r="M4" s="105" t="s">
        <v>3</v>
      </c>
    </row>
    <row r="5" spans="1:13" ht="30.75" customHeight="1">
      <c r="A5" s="13">
        <v>1</v>
      </c>
      <c r="B5" s="33">
        <v>45231</v>
      </c>
      <c r="C5" s="27"/>
      <c r="D5" s="27" t="s">
        <v>80</v>
      </c>
      <c r="E5" s="27" t="s">
        <v>53</v>
      </c>
      <c r="F5" s="98">
        <v>17262</v>
      </c>
      <c r="G5" s="27" t="s">
        <v>81</v>
      </c>
      <c r="H5" s="27" t="s">
        <v>82</v>
      </c>
      <c r="I5" s="27"/>
      <c r="J5" s="27"/>
      <c r="K5" s="27"/>
      <c r="L5" s="27"/>
      <c r="M5" s="27"/>
    </row>
    <row r="6" spans="1:13" ht="27" customHeight="1">
      <c r="A6" s="13">
        <v>2</v>
      </c>
      <c r="B6" s="33">
        <v>45233</v>
      </c>
      <c r="C6" s="27"/>
      <c r="D6" s="27" t="s">
        <v>170</v>
      </c>
      <c r="E6" s="27" t="s">
        <v>63</v>
      </c>
      <c r="F6" s="98" t="s">
        <v>171</v>
      </c>
      <c r="G6" s="27" t="s">
        <v>172</v>
      </c>
      <c r="H6" s="27" t="s">
        <v>172</v>
      </c>
      <c r="I6" s="27"/>
      <c r="J6" s="27"/>
      <c r="K6" s="27"/>
      <c r="L6" s="27"/>
      <c r="M6" s="27"/>
    </row>
    <row r="7" spans="1:13" ht="24.75" customHeight="1">
      <c r="A7" s="13">
        <v>3</v>
      </c>
      <c r="B7" s="33">
        <v>45239</v>
      </c>
      <c r="C7" s="27"/>
      <c r="D7" s="27" t="s">
        <v>262</v>
      </c>
      <c r="E7" s="27" t="s">
        <v>53</v>
      </c>
      <c r="F7" s="98">
        <v>39147</v>
      </c>
      <c r="G7" s="27" t="s">
        <v>263</v>
      </c>
      <c r="H7" s="27" t="s">
        <v>264</v>
      </c>
      <c r="I7" s="27"/>
      <c r="J7" s="27"/>
      <c r="K7" s="27"/>
      <c r="L7" s="27"/>
      <c r="M7" s="27"/>
    </row>
    <row r="8" spans="1:13" ht="24" customHeight="1">
      <c r="A8" s="13">
        <v>4</v>
      </c>
      <c r="B8" s="33">
        <v>45239</v>
      </c>
      <c r="C8" s="27"/>
      <c r="D8" s="27" t="s">
        <v>265</v>
      </c>
      <c r="E8" s="27" t="s">
        <v>53</v>
      </c>
      <c r="F8" s="98">
        <v>28686</v>
      </c>
      <c r="G8" s="27" t="s">
        <v>263</v>
      </c>
      <c r="H8" s="27" t="s">
        <v>264</v>
      </c>
      <c r="I8" s="27"/>
      <c r="J8" s="27"/>
      <c r="K8" s="27"/>
      <c r="L8" s="27"/>
      <c r="M8" s="27"/>
    </row>
    <row r="9" spans="1:13" ht="31.5" customHeight="1">
      <c r="A9" s="13">
        <v>5</v>
      </c>
      <c r="B9" s="33">
        <v>45245</v>
      </c>
      <c r="C9" s="33"/>
      <c r="D9" s="27" t="s">
        <v>355</v>
      </c>
      <c r="E9" s="27" t="s">
        <v>63</v>
      </c>
      <c r="F9" s="98" t="s">
        <v>356</v>
      </c>
      <c r="G9" s="27" t="s">
        <v>172</v>
      </c>
      <c r="H9" s="27" t="s">
        <v>172</v>
      </c>
      <c r="I9" s="27"/>
      <c r="J9" s="27"/>
      <c r="K9" s="27"/>
      <c r="L9" s="27"/>
      <c r="M9" s="27"/>
    </row>
    <row r="10" spans="1:13" ht="29.25" customHeight="1">
      <c r="A10" s="13">
        <v>6</v>
      </c>
      <c r="B10" s="33">
        <v>45246</v>
      </c>
      <c r="C10" s="33"/>
      <c r="D10" s="27" t="s">
        <v>374</v>
      </c>
      <c r="E10" s="27" t="s">
        <v>53</v>
      </c>
      <c r="F10" s="98">
        <v>14091</v>
      </c>
      <c r="G10" s="27" t="s">
        <v>172</v>
      </c>
      <c r="H10" s="27" t="s">
        <v>172</v>
      </c>
      <c r="I10" s="27"/>
      <c r="J10" s="27"/>
      <c r="K10" s="27"/>
      <c r="L10" s="27"/>
      <c r="M10" s="27"/>
    </row>
    <row r="11" spans="1:13" ht="29.25" customHeight="1">
      <c r="A11" s="13">
        <v>7</v>
      </c>
      <c r="B11" s="33">
        <v>45246</v>
      </c>
      <c r="C11" s="33"/>
      <c r="D11" s="27" t="s">
        <v>375</v>
      </c>
      <c r="E11" s="27" t="s">
        <v>63</v>
      </c>
      <c r="F11" s="101" t="s">
        <v>376</v>
      </c>
      <c r="G11" s="27" t="s">
        <v>123</v>
      </c>
      <c r="H11" s="27" t="s">
        <v>377</v>
      </c>
      <c r="I11" s="27"/>
      <c r="J11" s="27"/>
      <c r="K11" s="27"/>
      <c r="L11" s="27"/>
      <c r="M11" s="27"/>
    </row>
    <row r="12" spans="1:13" ht="28.5" customHeight="1">
      <c r="A12" s="13">
        <v>8</v>
      </c>
      <c r="B12" s="33">
        <v>45246</v>
      </c>
      <c r="C12" s="33"/>
      <c r="D12" s="27" t="s">
        <v>375</v>
      </c>
      <c r="E12" s="27" t="s">
        <v>63</v>
      </c>
      <c r="F12" s="101" t="s">
        <v>376</v>
      </c>
      <c r="G12" s="27" t="s">
        <v>123</v>
      </c>
      <c r="H12" s="27" t="s">
        <v>377</v>
      </c>
      <c r="I12" s="27"/>
      <c r="J12" s="27"/>
      <c r="K12" s="27"/>
      <c r="L12" s="27"/>
      <c r="M12" s="27"/>
    </row>
    <row r="13" spans="1:13" ht="27.75" customHeight="1">
      <c r="A13" s="13">
        <v>9</v>
      </c>
      <c r="B13" s="33">
        <v>45258</v>
      </c>
      <c r="C13" s="33"/>
      <c r="D13" s="27" t="s">
        <v>498</v>
      </c>
      <c r="E13" s="27" t="s">
        <v>53</v>
      </c>
      <c r="F13" s="101" t="s">
        <v>499</v>
      </c>
      <c r="G13" s="27" t="s">
        <v>123</v>
      </c>
      <c r="H13" s="27" t="s">
        <v>377</v>
      </c>
      <c r="I13" s="27"/>
      <c r="J13" s="27"/>
      <c r="K13" s="27"/>
      <c r="L13" s="27"/>
      <c r="M13" s="27"/>
    </row>
    <row r="14" spans="1:13" ht="28.5" customHeight="1">
      <c r="A14" s="13">
        <v>10</v>
      </c>
      <c r="B14" s="33">
        <v>45258</v>
      </c>
      <c r="C14" s="33"/>
      <c r="D14" s="27" t="s">
        <v>498</v>
      </c>
      <c r="E14" s="27" t="s">
        <v>53</v>
      </c>
      <c r="F14" s="101" t="s">
        <v>499</v>
      </c>
      <c r="G14" s="27" t="s">
        <v>123</v>
      </c>
      <c r="H14" s="27" t="s">
        <v>377</v>
      </c>
      <c r="I14" s="27"/>
      <c r="J14" s="27"/>
      <c r="K14" s="27"/>
      <c r="L14" s="27"/>
      <c r="M14" s="27"/>
    </row>
    <row r="15" spans="1:13" ht="24.75" customHeight="1">
      <c r="A15" s="13">
        <v>11</v>
      </c>
      <c r="B15" s="33">
        <v>45259</v>
      </c>
      <c r="C15" s="33"/>
      <c r="D15" s="27" t="s">
        <v>510</v>
      </c>
      <c r="E15" s="27" t="s">
        <v>63</v>
      </c>
      <c r="F15" s="101" t="s">
        <v>511</v>
      </c>
      <c r="G15" s="27" t="s">
        <v>172</v>
      </c>
      <c r="H15" s="27" t="s">
        <v>172</v>
      </c>
      <c r="I15" s="27"/>
      <c r="J15" s="27"/>
      <c r="K15" s="27"/>
      <c r="L15" s="27"/>
      <c r="M15" s="27"/>
    </row>
    <row r="16" spans="1:13" ht="21.75" customHeight="1"/>
  </sheetData>
  <mergeCells count="12">
    <mergeCell ref="A1:D1"/>
    <mergeCell ref="H3:H4"/>
    <mergeCell ref="I3:I4"/>
    <mergeCell ref="J3:J4"/>
    <mergeCell ref="K3:M3"/>
    <mergeCell ref="G3:G4"/>
    <mergeCell ref="A3:A4"/>
    <mergeCell ref="B3:B4"/>
    <mergeCell ref="D3:D4"/>
    <mergeCell ref="E3:E4"/>
    <mergeCell ref="F3:F4"/>
    <mergeCell ref="C3:C4"/>
  </mergeCells>
  <printOptions horizontalCentered="1"/>
  <pageMargins left="0.17" right="0.17" top="1.24" bottom="0.59" header="0.59" footer="0.31496062992126"/>
  <pageSetup paperSize="5" scale="64" orientation="landscape" r:id="rId1"/>
  <headerFooter>
    <oddHeader>&amp;L&amp;"Nyala,Negrita"&amp;12&amp;K06-007     MINISTERIO DE INTERIOR Y POLICIA&amp;"Nyala,Normal" &amp;C&amp;"-,Negrita"&amp;12&amp;K06-003
&amp;"Nyala,Negrita"&amp;13&amp;K03-031INFORME MENSUAL 
INFORMACION ESTADISTICA  &amp;R&amp;"Nyala,Negrita"&amp;12&amp;KC00000 AÑO 2020</oddHeader>
    <oddFooter>&amp;C&amp;"-,Negrita"Dirección de Planificación y Desarrollo / Departamento de Estadísticas 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M9"/>
  <sheetViews>
    <sheetView view="pageBreakPreview" zoomScale="80" zoomScaleNormal="100" zoomScaleSheetLayoutView="80" zoomScalePageLayoutView="70" workbookViewId="0">
      <pane xSplit="1" ySplit="4" topLeftCell="B5" activePane="bottomRight" state="frozen"/>
      <selection pane="topRight" activeCell="B1" sqref="B1"/>
      <selection pane="bottomLeft" activeCell="A8" sqref="A8"/>
      <selection pane="bottomRight" activeCell="D2" sqref="D2"/>
    </sheetView>
  </sheetViews>
  <sheetFormatPr baseColWidth="10" defaultRowHeight="15"/>
  <cols>
    <col min="1" max="1" width="3.42578125" customWidth="1"/>
    <col min="2" max="2" width="14.7109375" customWidth="1"/>
    <col min="3" max="3" width="12.28515625" customWidth="1"/>
    <col min="4" max="4" width="48.7109375" customWidth="1"/>
    <col min="5" max="5" width="8.85546875" customWidth="1"/>
    <col min="6" max="6" width="10.85546875" customWidth="1"/>
    <col min="7" max="7" width="18.140625" customWidth="1"/>
    <col min="8" max="8" width="17.5703125" customWidth="1"/>
    <col min="9" max="9" width="28" customWidth="1"/>
    <col min="10" max="10" width="14.28515625" customWidth="1"/>
    <col min="11" max="11" width="28.42578125" customWidth="1"/>
    <col min="12" max="12" width="24.28515625" customWidth="1"/>
    <col min="13" max="13" width="24" customWidth="1"/>
  </cols>
  <sheetData>
    <row r="1" spans="1:13" ht="18.75" customHeight="1">
      <c r="A1" s="187" t="s">
        <v>694</v>
      </c>
      <c r="B1" s="187"/>
      <c r="C1" s="187"/>
      <c r="D1" s="187"/>
    </row>
    <row r="3" spans="1:13" ht="34.5" customHeight="1">
      <c r="A3" s="174" t="s">
        <v>0</v>
      </c>
      <c r="B3" s="165" t="s">
        <v>11</v>
      </c>
      <c r="C3" s="165" t="s">
        <v>12</v>
      </c>
      <c r="D3" s="165" t="s">
        <v>4</v>
      </c>
      <c r="E3" s="165" t="s">
        <v>6</v>
      </c>
      <c r="F3" s="165" t="s">
        <v>7</v>
      </c>
      <c r="G3" s="165" t="s">
        <v>14</v>
      </c>
      <c r="H3" s="165" t="s">
        <v>5</v>
      </c>
      <c r="I3" s="165" t="s">
        <v>9</v>
      </c>
      <c r="J3" s="165" t="s">
        <v>10</v>
      </c>
      <c r="K3" s="167" t="s">
        <v>8</v>
      </c>
      <c r="L3" s="168"/>
      <c r="M3" s="169"/>
    </row>
    <row r="4" spans="1:13" ht="27" customHeight="1">
      <c r="A4" s="175"/>
      <c r="B4" s="175"/>
      <c r="C4" s="175"/>
      <c r="D4" s="175"/>
      <c r="E4" s="166"/>
      <c r="F4" s="166"/>
      <c r="G4" s="166"/>
      <c r="H4" s="166"/>
      <c r="I4" s="166"/>
      <c r="J4" s="166"/>
      <c r="K4" s="11" t="s">
        <v>1</v>
      </c>
      <c r="L4" s="11" t="s">
        <v>2</v>
      </c>
      <c r="M4" s="12" t="s">
        <v>3</v>
      </c>
    </row>
    <row r="5" spans="1:13" s="85" customFormat="1" ht="19.5" customHeight="1">
      <c r="A5" s="81">
        <v>1</v>
      </c>
      <c r="B5" s="82">
        <v>45237</v>
      </c>
      <c r="C5" s="82"/>
      <c r="D5" s="82" t="s">
        <v>193</v>
      </c>
      <c r="E5" s="82" t="s">
        <v>63</v>
      </c>
      <c r="F5" s="82" t="s">
        <v>197</v>
      </c>
      <c r="G5" s="82" t="s">
        <v>84</v>
      </c>
      <c r="H5" s="82" t="s">
        <v>154</v>
      </c>
      <c r="I5" s="82" t="s">
        <v>108</v>
      </c>
      <c r="J5" s="82"/>
      <c r="K5" s="82" t="s">
        <v>194</v>
      </c>
      <c r="L5" s="82" t="s">
        <v>195</v>
      </c>
      <c r="M5" s="82" t="s">
        <v>196</v>
      </c>
    </row>
    <row r="6" spans="1:13" s="71" customFormat="1" ht="15.75">
      <c r="A6" s="94">
        <v>2</v>
      </c>
      <c r="B6" s="82">
        <v>45245</v>
      </c>
      <c r="C6" s="82"/>
      <c r="D6" s="82" t="s">
        <v>378</v>
      </c>
      <c r="E6" s="82" t="s">
        <v>63</v>
      </c>
      <c r="F6" s="82" t="s">
        <v>379</v>
      </c>
      <c r="G6" s="82" t="s">
        <v>84</v>
      </c>
      <c r="H6" s="82" t="s">
        <v>154</v>
      </c>
      <c r="I6" s="82" t="s">
        <v>256</v>
      </c>
      <c r="J6" s="82"/>
      <c r="K6" s="82" t="s">
        <v>380</v>
      </c>
      <c r="L6" s="82" t="s">
        <v>133</v>
      </c>
      <c r="M6" s="82" t="s">
        <v>196</v>
      </c>
    </row>
    <row r="7" spans="1:13" ht="18" customHeight="1">
      <c r="A7" s="13">
        <v>3</v>
      </c>
      <c r="B7" s="82">
        <v>45253</v>
      </c>
      <c r="C7" s="82"/>
      <c r="D7" s="82" t="s">
        <v>449</v>
      </c>
      <c r="E7" s="82" t="s">
        <v>53</v>
      </c>
      <c r="F7" s="82" t="s">
        <v>450</v>
      </c>
      <c r="G7" s="82" t="s">
        <v>451</v>
      </c>
      <c r="H7" s="82" t="s">
        <v>275</v>
      </c>
      <c r="I7" s="82" t="s">
        <v>100</v>
      </c>
      <c r="J7" s="82"/>
      <c r="K7" s="82" t="s">
        <v>452</v>
      </c>
      <c r="L7" s="82" t="s">
        <v>195</v>
      </c>
      <c r="M7" s="82" t="s">
        <v>453</v>
      </c>
    </row>
    <row r="8" spans="1:13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</sheetData>
  <mergeCells count="12">
    <mergeCell ref="A1:D1"/>
    <mergeCell ref="K3:M3"/>
    <mergeCell ref="A3:A4"/>
    <mergeCell ref="B3:B4"/>
    <mergeCell ref="D3:D4"/>
    <mergeCell ref="E3:E4"/>
    <mergeCell ref="F3:F4"/>
    <mergeCell ref="H3:H4"/>
    <mergeCell ref="I3:I4"/>
    <mergeCell ref="J3:J4"/>
    <mergeCell ref="C3:C4"/>
    <mergeCell ref="G3:G4"/>
  </mergeCells>
  <printOptions horizontalCentered="1"/>
  <pageMargins left="0.17" right="0.17" top="1.3" bottom="0.59" header="0.64" footer="0.31496062992126"/>
  <pageSetup paperSize="5" scale="53" orientation="landscape" r:id="rId1"/>
  <headerFooter>
    <oddHeader>&amp;L&amp;"Nyala,Negrita"&amp;12&amp;K06-006     MINISTERIO DE INTERIOR Y POLICIA&amp;"Nyala,Normal" &amp;C&amp;"-,Negrita"&amp;12&amp;K06-002
&amp;"Nyala,Negrita"&amp;13&amp;K03-030INFORME MENSUAL 
INFORMACION ESTADISTICA  &amp;R&amp;"Nyala,Negrita"&amp;12&amp;KC00000 AÑO 2020</oddHeader>
    <oddFooter>&amp;C&amp;"-,Negrita"Dirección de Planificación y Desarrollo / Departamento de Estadísticas 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</sheetPr>
  <dimension ref="A1:M130"/>
  <sheetViews>
    <sheetView topLeftCell="A4" zoomScaleNormal="100" zoomScalePageLayoutView="85" workbookViewId="0">
      <pane xSplit="1" ySplit="4" topLeftCell="B8" activePane="bottomRight" state="frozen"/>
      <selection activeCell="A4" sqref="A4"/>
      <selection pane="topRight" activeCell="B4" sqref="B4"/>
      <selection pane="bottomLeft" activeCell="A8" sqref="A8"/>
      <selection pane="bottomRight" activeCell="D13" sqref="D13"/>
    </sheetView>
  </sheetViews>
  <sheetFormatPr baseColWidth="10" defaultRowHeight="15"/>
  <cols>
    <col min="1" max="1" width="4.5703125" customWidth="1"/>
    <col min="2" max="2" width="11.7109375" customWidth="1"/>
    <col min="3" max="3" width="12.28515625" customWidth="1"/>
    <col min="4" max="4" width="37.85546875" customWidth="1"/>
    <col min="5" max="5" width="9.42578125" customWidth="1"/>
    <col min="6" max="6" width="10.140625" customWidth="1"/>
    <col min="7" max="7" width="16.28515625" customWidth="1"/>
    <col min="8" max="8" width="27.85546875" customWidth="1"/>
    <col min="9" max="10" width="12.42578125" customWidth="1"/>
    <col min="11" max="11" width="12.7109375" customWidth="1"/>
    <col min="12" max="13" width="37.5703125" customWidth="1"/>
  </cols>
  <sheetData>
    <row r="1" spans="1:13" ht="14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 ht="18">
      <c r="A2" s="172" t="s">
        <v>31</v>
      </c>
      <c r="B2" s="172"/>
      <c r="C2" s="172"/>
      <c r="D2" s="172"/>
      <c r="E2" s="172"/>
      <c r="F2" s="172"/>
      <c r="G2" s="20"/>
      <c r="H2" s="20"/>
      <c r="I2" s="8"/>
      <c r="J2" s="8"/>
      <c r="K2" s="8"/>
    </row>
    <row r="3" spans="1:13" ht="6" customHeight="1">
      <c r="A3" s="2"/>
      <c r="B3" s="3"/>
      <c r="C3" s="3"/>
      <c r="D3" s="3"/>
      <c r="E3" s="3"/>
      <c r="F3" s="3"/>
      <c r="G3" s="3"/>
      <c r="H3" s="6"/>
      <c r="I3" s="3"/>
      <c r="J3" s="3"/>
      <c r="K3" s="3"/>
    </row>
    <row r="4" spans="1:13" ht="19.5" customHeight="1">
      <c r="A4" s="173" t="s">
        <v>37</v>
      </c>
      <c r="B4" s="173"/>
      <c r="C4" s="173"/>
      <c r="D4" s="173"/>
      <c r="E4" s="173"/>
      <c r="F4" s="173"/>
      <c r="G4" s="173"/>
      <c r="H4" s="173"/>
      <c r="I4" s="10"/>
      <c r="J4" s="10"/>
      <c r="K4" s="10"/>
    </row>
    <row r="5" spans="1:13" ht="15.75">
      <c r="A5" s="4"/>
      <c r="B5" s="4"/>
      <c r="C5" s="4"/>
      <c r="D5" s="3"/>
      <c r="E5" s="3"/>
      <c r="F5" s="3"/>
      <c r="G5" s="3"/>
      <c r="H5" s="3"/>
      <c r="I5" s="3"/>
      <c r="J5" s="3"/>
      <c r="K5" s="3"/>
    </row>
    <row r="6" spans="1:13" ht="37.5" customHeight="1">
      <c r="A6" s="174" t="s">
        <v>0</v>
      </c>
      <c r="B6" s="165" t="s">
        <v>13</v>
      </c>
      <c r="C6" s="165" t="s">
        <v>12</v>
      </c>
      <c r="D6" s="165" t="s">
        <v>4</v>
      </c>
      <c r="E6" s="165" t="s">
        <v>6</v>
      </c>
      <c r="F6" s="165" t="s">
        <v>7</v>
      </c>
      <c r="G6" s="165" t="s">
        <v>14</v>
      </c>
      <c r="H6" s="165" t="s">
        <v>45</v>
      </c>
      <c r="I6" s="167" t="s">
        <v>8</v>
      </c>
      <c r="J6" s="168"/>
      <c r="K6" s="169"/>
      <c r="L6" s="163" t="s">
        <v>47</v>
      </c>
      <c r="M6" s="164"/>
    </row>
    <row r="7" spans="1:13" ht="30" customHeight="1">
      <c r="A7" s="175"/>
      <c r="B7" s="175"/>
      <c r="C7" s="175"/>
      <c r="D7" s="175"/>
      <c r="E7" s="166"/>
      <c r="F7" s="166"/>
      <c r="G7" s="166"/>
      <c r="H7" s="166"/>
      <c r="I7" s="11" t="s">
        <v>1</v>
      </c>
      <c r="J7" s="11" t="s">
        <v>2</v>
      </c>
      <c r="K7" s="12" t="s">
        <v>3</v>
      </c>
      <c r="L7" s="76" t="s">
        <v>48</v>
      </c>
      <c r="M7" s="77" t="s">
        <v>49</v>
      </c>
    </row>
    <row r="8" spans="1:13" ht="43.5" customHeight="1">
      <c r="A8" s="13">
        <v>1</v>
      </c>
      <c r="B8" s="24"/>
      <c r="C8" s="13"/>
      <c r="D8" s="14"/>
      <c r="E8" s="14"/>
      <c r="F8" s="14"/>
      <c r="G8" s="14"/>
      <c r="H8" s="75"/>
      <c r="I8" s="14"/>
      <c r="J8" s="14"/>
      <c r="K8" s="14"/>
      <c r="L8" s="27"/>
      <c r="M8" s="27"/>
    </row>
    <row r="9" spans="1:13" ht="34.5" customHeight="1">
      <c r="A9" s="13">
        <v>2</v>
      </c>
      <c r="B9" s="13"/>
      <c r="C9" s="13"/>
      <c r="D9" s="14"/>
      <c r="E9" s="14"/>
      <c r="F9" s="14"/>
      <c r="G9" s="14"/>
      <c r="H9" s="14"/>
      <c r="I9" s="14"/>
      <c r="J9" s="14"/>
      <c r="K9" s="14"/>
      <c r="L9" s="27"/>
      <c r="M9" s="27"/>
    </row>
    <row r="10" spans="1:13" ht="34.5" customHeight="1">
      <c r="A10" s="13">
        <v>3</v>
      </c>
      <c r="B10" s="13"/>
      <c r="C10" s="13"/>
      <c r="D10" s="14"/>
      <c r="E10" s="14"/>
      <c r="F10" s="14"/>
      <c r="G10" s="14"/>
      <c r="H10" s="14"/>
      <c r="I10" s="14"/>
      <c r="J10" s="14"/>
      <c r="K10" s="14"/>
      <c r="L10" s="27"/>
      <c r="M10" s="27"/>
    </row>
    <row r="11" spans="1:13" ht="34.5" customHeight="1">
      <c r="A11" s="13">
        <v>4</v>
      </c>
      <c r="B11" s="13"/>
      <c r="C11" s="13"/>
      <c r="D11" s="14"/>
      <c r="E11" s="14"/>
      <c r="F11" s="14"/>
      <c r="G11" s="14"/>
      <c r="H11" s="14"/>
      <c r="I11" s="14"/>
      <c r="J11" s="14"/>
      <c r="K11" s="14"/>
      <c r="L11" s="27"/>
      <c r="M11" s="27"/>
    </row>
    <row r="12" spans="1:13" ht="34.5" customHeight="1">
      <c r="A12" s="13">
        <v>5</v>
      </c>
      <c r="B12" s="13"/>
      <c r="C12" s="13"/>
      <c r="D12" s="14"/>
      <c r="E12" s="14"/>
      <c r="F12" s="14"/>
      <c r="G12" s="14"/>
      <c r="H12" s="14"/>
      <c r="I12" s="14"/>
      <c r="J12" s="14"/>
      <c r="K12" s="14"/>
      <c r="L12" s="27"/>
      <c r="M12" s="27"/>
    </row>
    <row r="13" spans="1:13" ht="34.5" customHeight="1">
      <c r="A13" s="13">
        <v>6</v>
      </c>
      <c r="B13" s="13"/>
      <c r="C13" s="13"/>
      <c r="D13" s="14"/>
      <c r="E13" s="14"/>
      <c r="F13" s="14"/>
      <c r="G13" s="14"/>
      <c r="H13" s="14"/>
      <c r="I13" s="14"/>
      <c r="J13" s="14"/>
      <c r="K13" s="14"/>
      <c r="L13" s="27"/>
      <c r="M13" s="27"/>
    </row>
    <row r="14" spans="1:13" ht="34.5" customHeight="1">
      <c r="A14" s="13">
        <v>7</v>
      </c>
      <c r="B14" s="13"/>
      <c r="C14" s="13"/>
      <c r="D14" s="14"/>
      <c r="E14" s="14"/>
      <c r="F14" s="14"/>
      <c r="G14" s="14"/>
      <c r="H14" s="14"/>
      <c r="I14" s="14"/>
      <c r="J14" s="14"/>
      <c r="K14" s="14"/>
      <c r="L14" s="27"/>
      <c r="M14" s="27"/>
    </row>
    <row r="15" spans="1:13" ht="34.5" customHeight="1">
      <c r="A15" s="13">
        <v>8</v>
      </c>
      <c r="B15" s="13"/>
      <c r="C15" s="13"/>
      <c r="D15" s="14"/>
      <c r="E15" s="14"/>
      <c r="F15" s="14"/>
      <c r="G15" s="14"/>
      <c r="H15" s="14"/>
      <c r="I15" s="14"/>
      <c r="J15" s="14"/>
      <c r="K15" s="14" t="s">
        <v>50</v>
      </c>
      <c r="L15" s="27"/>
      <c r="M15" s="27"/>
    </row>
    <row r="16" spans="1:13" ht="34.5" customHeight="1">
      <c r="A16" s="13">
        <v>9</v>
      </c>
      <c r="B16" s="13"/>
      <c r="C16" s="13"/>
      <c r="D16" s="14"/>
      <c r="E16" s="14"/>
      <c r="F16" s="14"/>
      <c r="G16" s="14"/>
      <c r="H16" s="14"/>
      <c r="I16" s="14"/>
      <c r="J16" s="14"/>
      <c r="K16" s="14"/>
      <c r="L16" s="63"/>
      <c r="M16" s="63"/>
    </row>
    <row r="17" spans="1:13" ht="34.5" customHeight="1">
      <c r="A17" s="13">
        <v>10</v>
      </c>
      <c r="B17" s="13"/>
      <c r="C17" s="13"/>
      <c r="D17" s="14"/>
      <c r="E17" s="14"/>
      <c r="F17" s="14"/>
      <c r="G17" s="14"/>
      <c r="H17" s="14"/>
      <c r="I17" s="14"/>
      <c r="J17" s="14"/>
      <c r="K17" s="14"/>
      <c r="L17" s="27"/>
      <c r="M17" s="27"/>
    </row>
    <row r="18" spans="1:13" ht="18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78"/>
      <c r="M18" s="78"/>
    </row>
    <row r="19" spans="1:13" ht="18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63"/>
      <c r="M19" s="63"/>
    </row>
    <row r="20" spans="1:13" ht="18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63"/>
      <c r="M20" s="63"/>
    </row>
    <row r="21" spans="1:13" ht="18.75">
      <c r="L21" s="63"/>
      <c r="M21" s="63"/>
    </row>
    <row r="22" spans="1:13" ht="18.75">
      <c r="L22" s="63"/>
      <c r="M22" s="63"/>
    </row>
    <row r="23" spans="1:13" ht="18.75">
      <c r="L23" s="63"/>
      <c r="M23" s="63"/>
    </row>
    <row r="24" spans="1:13" ht="18.75">
      <c r="L24" s="63"/>
      <c r="M24" s="63"/>
    </row>
    <row r="25" spans="1:13">
      <c r="L25" s="27"/>
      <c r="M25" s="27"/>
    </row>
    <row r="26" spans="1:13" ht="18.75">
      <c r="L26" s="63"/>
      <c r="M26" s="63"/>
    </row>
    <row r="27" spans="1:13" ht="18.75">
      <c r="L27" s="63"/>
      <c r="M27" s="63"/>
    </row>
    <row r="28" spans="1:13" ht="18.75">
      <c r="L28" s="63"/>
      <c r="M28" s="63"/>
    </row>
    <row r="29" spans="1:13" ht="18.75">
      <c r="L29" s="63"/>
      <c r="M29" s="63"/>
    </row>
    <row r="30" spans="1:13" ht="18.75">
      <c r="L30" s="63"/>
      <c r="M30" s="63"/>
    </row>
    <row r="31" spans="1:13" ht="18.75">
      <c r="L31" s="63"/>
      <c r="M31" s="63"/>
    </row>
    <row r="32" spans="1:13" ht="18.75">
      <c r="L32" s="63"/>
      <c r="M32" s="63"/>
    </row>
    <row r="33" spans="12:13" ht="18.75">
      <c r="L33" s="63"/>
      <c r="M33" s="63"/>
    </row>
    <row r="34" spans="12:13" ht="18.75">
      <c r="L34" s="63"/>
      <c r="M34" s="63"/>
    </row>
    <row r="35" spans="12:13" ht="18.75">
      <c r="L35" s="63"/>
      <c r="M35" s="63"/>
    </row>
    <row r="36" spans="12:13" ht="18.75">
      <c r="L36" s="63"/>
      <c r="M36" s="63"/>
    </row>
    <row r="37" spans="12:13" ht="18.75">
      <c r="L37" s="63"/>
      <c r="M37" s="63"/>
    </row>
    <row r="38" spans="12:13" ht="18.75">
      <c r="L38" s="63"/>
      <c r="M38" s="63"/>
    </row>
    <row r="39" spans="12:13">
      <c r="L39" s="27"/>
      <c r="M39" s="27"/>
    </row>
    <row r="40" spans="12:13">
      <c r="L40" s="27"/>
      <c r="M40" s="27"/>
    </row>
    <row r="41" spans="12:13">
      <c r="L41" s="27"/>
      <c r="M41" s="27"/>
    </row>
    <row r="42" spans="12:13">
      <c r="L42" s="27"/>
      <c r="M42" s="27"/>
    </row>
    <row r="43" spans="12:13">
      <c r="L43" s="27"/>
      <c r="M43" s="27"/>
    </row>
    <row r="44" spans="12:13">
      <c r="L44" s="27"/>
      <c r="M44" s="27"/>
    </row>
    <row r="45" spans="12:13">
      <c r="L45" s="27"/>
      <c r="M45" s="27"/>
    </row>
    <row r="46" spans="12:13">
      <c r="L46" s="27"/>
      <c r="M46" s="27"/>
    </row>
    <row r="47" spans="12:13">
      <c r="L47" s="27"/>
      <c r="M47" s="27"/>
    </row>
    <row r="48" spans="12:13">
      <c r="L48" s="27"/>
      <c r="M48" s="27"/>
    </row>
    <row r="49" spans="12:13">
      <c r="L49" s="27"/>
      <c r="M49" s="27"/>
    </row>
    <row r="50" spans="12:13">
      <c r="L50" s="27"/>
      <c r="M50" s="27"/>
    </row>
    <row r="51" spans="12:13">
      <c r="L51" s="27"/>
      <c r="M51" s="27"/>
    </row>
    <row r="52" spans="12:13">
      <c r="L52" s="27"/>
      <c r="M52" s="27"/>
    </row>
    <row r="53" spans="12:13">
      <c r="L53" s="27"/>
      <c r="M53" s="27"/>
    </row>
    <row r="54" spans="12:13">
      <c r="L54" s="27"/>
      <c r="M54" s="27"/>
    </row>
    <row r="55" spans="12:13">
      <c r="L55" s="27"/>
      <c r="M55" s="27"/>
    </row>
    <row r="56" spans="12:13">
      <c r="L56" s="27"/>
      <c r="M56" s="27"/>
    </row>
    <row r="57" spans="12:13">
      <c r="L57" s="27"/>
      <c r="M57" s="27"/>
    </row>
    <row r="58" spans="12:13">
      <c r="L58" s="27"/>
      <c r="M58" s="27"/>
    </row>
    <row r="59" spans="12:13">
      <c r="L59" s="27"/>
      <c r="M59" s="27"/>
    </row>
    <row r="60" spans="12:13">
      <c r="L60" s="27"/>
      <c r="M60" s="27"/>
    </row>
    <row r="61" spans="12:13">
      <c r="L61" s="27"/>
      <c r="M61" s="27"/>
    </row>
    <row r="62" spans="12:13">
      <c r="L62" s="27"/>
      <c r="M62" s="27"/>
    </row>
    <row r="63" spans="12:13">
      <c r="L63" s="27"/>
      <c r="M63" s="27"/>
    </row>
    <row r="64" spans="12:13">
      <c r="L64" s="27"/>
      <c r="M64" s="27"/>
    </row>
    <row r="65" spans="12:13">
      <c r="L65" s="27"/>
      <c r="M65" s="27"/>
    </row>
    <row r="66" spans="12:13">
      <c r="L66" s="27"/>
      <c r="M66" s="27"/>
    </row>
    <row r="67" spans="12:13">
      <c r="L67" s="27"/>
      <c r="M67" s="27"/>
    </row>
    <row r="68" spans="12:13">
      <c r="L68" s="27"/>
      <c r="M68" s="27"/>
    </row>
    <row r="69" spans="12:13">
      <c r="L69" s="27"/>
      <c r="M69" s="27"/>
    </row>
    <row r="70" spans="12:13">
      <c r="L70" s="27"/>
      <c r="M70" s="27"/>
    </row>
    <row r="71" spans="12:13">
      <c r="L71" s="27"/>
      <c r="M71" s="27"/>
    </row>
    <row r="72" spans="12:13">
      <c r="L72" s="27"/>
      <c r="M72" s="27"/>
    </row>
    <row r="73" spans="12:13">
      <c r="L73" s="27"/>
      <c r="M73" s="27"/>
    </row>
    <row r="74" spans="12:13">
      <c r="L74" s="27"/>
      <c r="M74" s="27"/>
    </row>
    <row r="75" spans="12:13">
      <c r="L75" s="27"/>
      <c r="M75" s="27"/>
    </row>
    <row r="76" spans="12:13">
      <c r="L76" s="27"/>
      <c r="M76" s="27"/>
    </row>
    <row r="77" spans="12:13">
      <c r="L77" s="27"/>
      <c r="M77" s="27"/>
    </row>
    <row r="78" spans="12:13">
      <c r="L78" s="27"/>
      <c r="M78" s="27"/>
    </row>
    <row r="79" spans="12:13">
      <c r="L79" s="27"/>
      <c r="M79" s="27"/>
    </row>
    <row r="80" spans="12:13">
      <c r="L80" s="27"/>
      <c r="M80" s="27"/>
    </row>
    <row r="81" spans="12:13">
      <c r="L81" s="27"/>
      <c r="M81" s="27"/>
    </row>
    <row r="82" spans="12:13">
      <c r="L82" s="27"/>
      <c r="M82" s="27"/>
    </row>
    <row r="83" spans="12:13">
      <c r="L83" s="27"/>
      <c r="M83" s="27"/>
    </row>
    <row r="84" spans="12:13">
      <c r="L84" s="27"/>
      <c r="M84" s="27"/>
    </row>
    <row r="85" spans="12:13">
      <c r="L85" s="27"/>
      <c r="M85" s="27"/>
    </row>
    <row r="86" spans="12:13">
      <c r="L86" s="27"/>
      <c r="M86" s="27"/>
    </row>
    <row r="87" spans="12:13">
      <c r="L87" s="27"/>
      <c r="M87" s="27"/>
    </row>
    <row r="88" spans="12:13">
      <c r="L88" s="27"/>
      <c r="M88" s="27"/>
    </row>
    <row r="89" spans="12:13">
      <c r="L89" s="27"/>
      <c r="M89" s="27"/>
    </row>
    <row r="90" spans="12:13">
      <c r="L90" s="27"/>
      <c r="M90" s="27"/>
    </row>
    <row r="91" spans="12:13">
      <c r="L91" s="27"/>
      <c r="M91" s="27"/>
    </row>
    <row r="92" spans="12:13">
      <c r="L92" s="27"/>
      <c r="M92" s="27"/>
    </row>
    <row r="93" spans="12:13">
      <c r="L93" s="27"/>
      <c r="M93" s="27"/>
    </row>
    <row r="94" spans="12:13">
      <c r="L94" s="27"/>
      <c r="M94" s="27"/>
    </row>
    <row r="95" spans="12:13">
      <c r="L95" s="27"/>
      <c r="M95" s="27"/>
    </row>
    <row r="96" spans="12:13">
      <c r="L96" s="27"/>
      <c r="M96" s="27"/>
    </row>
    <row r="97" spans="12:13">
      <c r="L97" s="27"/>
      <c r="M97" s="27"/>
    </row>
    <row r="98" spans="12:13">
      <c r="L98" s="27"/>
      <c r="M98" s="27"/>
    </row>
    <row r="99" spans="12:13">
      <c r="L99" s="27"/>
      <c r="M99" s="27"/>
    </row>
    <row r="100" spans="12:13">
      <c r="L100" s="27"/>
      <c r="M100" s="27"/>
    </row>
    <row r="101" spans="12:13">
      <c r="L101" s="27"/>
      <c r="M101" s="27"/>
    </row>
    <row r="102" spans="12:13">
      <c r="L102" s="27"/>
      <c r="M102" s="27"/>
    </row>
    <row r="103" spans="12:13">
      <c r="L103" s="27"/>
      <c r="M103" s="27"/>
    </row>
    <row r="104" spans="12:13">
      <c r="L104" s="27"/>
      <c r="M104" s="27"/>
    </row>
    <row r="105" spans="12:13">
      <c r="L105" s="27"/>
      <c r="M105" s="27"/>
    </row>
    <row r="106" spans="12:13">
      <c r="L106" s="27"/>
      <c r="M106" s="27"/>
    </row>
    <row r="107" spans="12:13">
      <c r="L107" s="27"/>
      <c r="M107" s="27"/>
    </row>
    <row r="108" spans="12:13">
      <c r="L108" s="27"/>
      <c r="M108" s="27"/>
    </row>
    <row r="109" spans="12:13">
      <c r="L109" s="27"/>
      <c r="M109" s="27"/>
    </row>
    <row r="110" spans="12:13">
      <c r="L110" s="27"/>
      <c r="M110" s="27"/>
    </row>
    <row r="111" spans="12:13">
      <c r="L111" s="27"/>
      <c r="M111" s="27"/>
    </row>
    <row r="112" spans="12:13">
      <c r="L112" s="27"/>
      <c r="M112" s="27"/>
    </row>
    <row r="113" spans="12:13">
      <c r="L113" s="27"/>
      <c r="M113" s="27"/>
    </row>
    <row r="114" spans="12:13">
      <c r="L114" s="27"/>
      <c r="M114" s="27"/>
    </row>
    <row r="115" spans="12:13">
      <c r="L115" s="27"/>
      <c r="M115" s="27"/>
    </row>
    <row r="116" spans="12:13">
      <c r="L116" s="27"/>
      <c r="M116" s="27"/>
    </row>
    <row r="117" spans="12:13">
      <c r="L117" s="27"/>
      <c r="M117" s="27"/>
    </row>
    <row r="118" spans="12:13">
      <c r="L118" s="27"/>
      <c r="M118" s="27"/>
    </row>
    <row r="119" spans="12:13">
      <c r="L119" s="27"/>
      <c r="M119" s="27"/>
    </row>
    <row r="120" spans="12:13">
      <c r="L120" s="27"/>
      <c r="M120" s="27"/>
    </row>
    <row r="121" spans="12:13">
      <c r="L121" s="27"/>
      <c r="M121" s="27"/>
    </row>
    <row r="122" spans="12:13">
      <c r="L122" s="27"/>
      <c r="M122" s="27"/>
    </row>
    <row r="123" spans="12:13">
      <c r="L123" s="27"/>
      <c r="M123" s="27"/>
    </row>
    <row r="124" spans="12:13">
      <c r="L124" s="27"/>
      <c r="M124" s="27"/>
    </row>
    <row r="125" spans="12:13">
      <c r="L125" s="27"/>
      <c r="M125" s="27"/>
    </row>
    <row r="126" spans="12:13">
      <c r="L126" s="27"/>
      <c r="M126" s="27"/>
    </row>
    <row r="127" spans="12:13">
      <c r="L127" s="27"/>
      <c r="M127" s="27"/>
    </row>
    <row r="128" spans="12:13">
      <c r="L128" s="27"/>
      <c r="M128" s="27"/>
    </row>
    <row r="129" spans="12:13">
      <c r="L129" s="27"/>
      <c r="M129" s="27"/>
    </row>
    <row r="130" spans="12:13">
      <c r="L130" s="27"/>
      <c r="M130" s="27"/>
    </row>
  </sheetData>
  <mergeCells count="12">
    <mergeCell ref="A2:F2"/>
    <mergeCell ref="A6:A7"/>
    <mergeCell ref="B6:B7"/>
    <mergeCell ref="C6:C7"/>
    <mergeCell ref="D6:D7"/>
    <mergeCell ref="E6:E7"/>
    <mergeCell ref="F6:F7"/>
    <mergeCell ref="L6:M6"/>
    <mergeCell ref="I6:K6"/>
    <mergeCell ref="A4:H4"/>
    <mergeCell ref="G6:G7"/>
    <mergeCell ref="H6:H7"/>
  </mergeCells>
  <printOptions horizontalCentered="1"/>
  <pageMargins left="0.17" right="0.17" top="1.18" bottom="0.59" header="0.51" footer="0.31496062992126"/>
  <pageSetup scale="65" orientation="landscape" r:id="rId1"/>
  <headerFooter>
    <oddHeader>&amp;L&amp;"Nyala,Negrita"&amp;12&amp;K06-008      MINISTERIO DE INTERIOR Y POLICIA&amp;"Nyala,Normal" &amp;C&amp;"-,Negrita"&amp;12&amp;K06-004
&amp;"Nyala,Negrita"&amp;13&amp;K03-032INFORME MENSUAL 
INFORMACION ESTADISTICA  &amp;R&amp;"Nyala,Negrita"&amp;12&amp;KC00000AÑO 2020</oddHeader>
    <oddFooter>&amp;C&amp;"-,Negrita"Dirección de Planificación y Desarrollo / Departamento de Estadísticas 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</sheetPr>
  <dimension ref="A1:M130"/>
  <sheetViews>
    <sheetView topLeftCell="A2" zoomScaleNormal="100" zoomScalePageLayoutView="70" workbookViewId="0">
      <pane xSplit="1" ySplit="6" topLeftCell="B8" activePane="bottomRight" state="frozen"/>
      <selection activeCell="A2" sqref="A2"/>
      <selection pane="topRight" activeCell="B2" sqref="B2"/>
      <selection pane="bottomLeft" activeCell="A8" sqref="A8"/>
      <selection pane="bottomRight" activeCell="I13" sqref="I13"/>
    </sheetView>
  </sheetViews>
  <sheetFormatPr baseColWidth="10" defaultRowHeight="15"/>
  <cols>
    <col min="1" max="1" width="4.5703125" customWidth="1"/>
    <col min="2" max="2" width="11.7109375" customWidth="1"/>
    <col min="3" max="3" width="12.28515625" customWidth="1"/>
    <col min="4" max="4" width="25" customWidth="1"/>
    <col min="5" max="5" width="9.42578125" customWidth="1"/>
    <col min="6" max="6" width="9.140625" customWidth="1"/>
    <col min="7" max="7" width="16.28515625" customWidth="1"/>
    <col min="8" max="8" width="27.85546875" customWidth="1"/>
    <col min="9" max="10" width="12.42578125" customWidth="1"/>
    <col min="11" max="11" width="12.7109375" customWidth="1"/>
    <col min="12" max="13" width="37.5703125" customWidth="1"/>
  </cols>
  <sheetData>
    <row r="1" spans="1:13" ht="14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 ht="18">
      <c r="A2" s="172" t="s">
        <v>31</v>
      </c>
      <c r="B2" s="172"/>
      <c r="C2" s="172"/>
      <c r="D2" s="172"/>
      <c r="E2" s="172"/>
      <c r="F2" s="172"/>
      <c r="G2" s="20"/>
      <c r="H2" s="20"/>
      <c r="I2" s="8"/>
      <c r="J2" s="8"/>
      <c r="K2" s="8"/>
    </row>
    <row r="3" spans="1:13" ht="6" customHeight="1">
      <c r="A3" s="2"/>
      <c r="B3" s="3"/>
      <c r="C3" s="3"/>
      <c r="D3" s="3"/>
      <c r="E3" s="3"/>
      <c r="F3" s="3"/>
      <c r="G3" s="3"/>
      <c r="H3" s="6"/>
      <c r="I3" s="3"/>
      <c r="J3" s="3"/>
      <c r="K3" s="3"/>
    </row>
    <row r="4" spans="1:13" ht="19.5" customHeight="1">
      <c r="A4" s="173" t="s">
        <v>38</v>
      </c>
      <c r="B4" s="173"/>
      <c r="C4" s="173"/>
      <c r="D4" s="173"/>
      <c r="E4" s="173"/>
      <c r="F4" s="173"/>
      <c r="G4" s="173"/>
      <c r="H4" s="173"/>
      <c r="I4" s="10"/>
      <c r="J4" s="10"/>
      <c r="K4" s="10"/>
    </row>
    <row r="5" spans="1:13" ht="15.75">
      <c r="A5" s="4"/>
      <c r="B5" s="4"/>
      <c r="C5" s="4"/>
      <c r="D5" s="3"/>
      <c r="E5" s="3"/>
      <c r="F5" s="3"/>
      <c r="G5" s="3"/>
      <c r="H5" s="3"/>
      <c r="I5" s="3"/>
      <c r="J5" s="3"/>
      <c r="K5" s="3"/>
    </row>
    <row r="6" spans="1:13" ht="37.5" customHeight="1">
      <c r="A6" s="174" t="s">
        <v>0</v>
      </c>
      <c r="B6" s="165" t="s">
        <v>13</v>
      </c>
      <c r="C6" s="165" t="s">
        <v>12</v>
      </c>
      <c r="D6" s="165" t="s">
        <v>4</v>
      </c>
      <c r="E6" s="165" t="s">
        <v>6</v>
      </c>
      <c r="F6" s="165" t="s">
        <v>7</v>
      </c>
      <c r="G6" s="165" t="s">
        <v>14</v>
      </c>
      <c r="H6" s="165" t="s">
        <v>45</v>
      </c>
      <c r="I6" s="167" t="s">
        <v>8</v>
      </c>
      <c r="J6" s="168"/>
      <c r="K6" s="169"/>
      <c r="L6" s="163" t="s">
        <v>47</v>
      </c>
      <c r="M6" s="164"/>
    </row>
    <row r="7" spans="1:13" ht="30" customHeight="1">
      <c r="A7" s="175"/>
      <c r="B7" s="175"/>
      <c r="C7" s="175"/>
      <c r="D7" s="175"/>
      <c r="E7" s="166"/>
      <c r="F7" s="166"/>
      <c r="G7" s="166"/>
      <c r="H7" s="166"/>
      <c r="I7" s="11" t="s">
        <v>1</v>
      </c>
      <c r="J7" s="11" t="s">
        <v>2</v>
      </c>
      <c r="K7" s="12" t="s">
        <v>3</v>
      </c>
      <c r="L7" s="79" t="s">
        <v>48</v>
      </c>
      <c r="M7" s="77" t="s">
        <v>49</v>
      </c>
    </row>
    <row r="8" spans="1:13" ht="34.5" customHeight="1">
      <c r="A8" s="13">
        <v>1</v>
      </c>
      <c r="B8" s="13"/>
      <c r="C8" s="13"/>
      <c r="D8" s="14"/>
      <c r="E8" s="14"/>
      <c r="F8" s="14"/>
      <c r="G8" s="14"/>
      <c r="H8" s="14"/>
      <c r="I8" s="14"/>
      <c r="J8" s="14"/>
      <c r="K8" s="14"/>
      <c r="L8" s="27"/>
      <c r="M8" s="27"/>
    </row>
    <row r="9" spans="1:13" ht="34.5" customHeight="1">
      <c r="A9" s="13">
        <v>2</v>
      </c>
      <c r="B9" s="13"/>
      <c r="C9" s="13"/>
      <c r="D9" s="14"/>
      <c r="E9" s="14"/>
      <c r="F9" s="14"/>
      <c r="G9" s="14"/>
      <c r="H9" s="14"/>
      <c r="I9" s="14"/>
      <c r="J9" s="14"/>
      <c r="K9" s="14"/>
      <c r="L9" s="27"/>
      <c r="M9" s="27"/>
    </row>
    <row r="10" spans="1:13" ht="34.5" customHeight="1">
      <c r="A10" s="13">
        <v>3</v>
      </c>
      <c r="B10" s="13"/>
      <c r="C10" s="13"/>
      <c r="D10" s="14"/>
      <c r="E10" s="14"/>
      <c r="F10" s="14"/>
      <c r="G10" s="14"/>
      <c r="H10" s="14"/>
      <c r="I10" s="14"/>
      <c r="J10" s="14"/>
      <c r="K10" s="14"/>
      <c r="L10" s="27"/>
      <c r="M10" s="27"/>
    </row>
    <row r="11" spans="1:13" ht="34.5" customHeight="1">
      <c r="A11" s="13">
        <v>4</v>
      </c>
      <c r="B11" s="13"/>
      <c r="C11" s="13"/>
      <c r="D11" s="14"/>
      <c r="E11" s="14"/>
      <c r="F11" s="14"/>
      <c r="G11" s="14"/>
      <c r="H11" s="14"/>
      <c r="I11" s="14"/>
      <c r="J11" s="14"/>
      <c r="K11" s="14"/>
      <c r="L11" s="27"/>
      <c r="M11" s="27"/>
    </row>
    <row r="12" spans="1:13" ht="34.5" customHeight="1">
      <c r="A12" s="13">
        <v>5</v>
      </c>
      <c r="B12" s="13"/>
      <c r="C12" s="13"/>
      <c r="D12" s="14"/>
      <c r="E12" s="14"/>
      <c r="F12" s="14"/>
      <c r="G12" s="14"/>
      <c r="H12" s="14"/>
      <c r="I12" s="14"/>
      <c r="J12" s="14"/>
      <c r="K12" s="14"/>
      <c r="L12" s="27"/>
      <c r="M12" s="27"/>
    </row>
    <row r="13" spans="1:13" ht="34.5" customHeight="1">
      <c r="A13" s="13">
        <v>6</v>
      </c>
      <c r="B13" s="13"/>
      <c r="C13" s="13"/>
      <c r="D13" s="14"/>
      <c r="E13" s="14"/>
      <c r="F13" s="14"/>
      <c r="G13" s="14"/>
      <c r="H13" s="14"/>
      <c r="I13" s="14"/>
      <c r="J13" s="14"/>
      <c r="K13" s="14"/>
      <c r="L13" s="27"/>
      <c r="M13" s="27"/>
    </row>
    <row r="14" spans="1:13" ht="34.5" customHeight="1">
      <c r="A14" s="13">
        <v>7</v>
      </c>
      <c r="B14" s="13"/>
      <c r="C14" s="13"/>
      <c r="D14" s="14"/>
      <c r="E14" s="14"/>
      <c r="F14" s="14"/>
      <c r="G14" s="14"/>
      <c r="H14" s="14"/>
      <c r="I14" s="14"/>
      <c r="J14" s="14"/>
      <c r="K14" s="14"/>
      <c r="L14" s="27"/>
      <c r="M14" s="27"/>
    </row>
    <row r="15" spans="1:13" ht="34.5" customHeight="1">
      <c r="A15" s="13">
        <v>8</v>
      </c>
      <c r="B15" s="13"/>
      <c r="C15" s="13"/>
      <c r="D15" s="14"/>
      <c r="E15" s="14"/>
      <c r="F15" s="14"/>
      <c r="G15" s="14"/>
      <c r="H15" s="14"/>
      <c r="I15" s="14"/>
      <c r="J15" s="14"/>
      <c r="K15" s="14"/>
      <c r="L15" s="27"/>
      <c r="M15" s="27"/>
    </row>
    <row r="16" spans="1:13" ht="34.5" customHeight="1">
      <c r="A16" s="13">
        <v>9</v>
      </c>
      <c r="B16" s="13"/>
      <c r="C16" s="13"/>
      <c r="D16" s="14"/>
      <c r="E16" s="14"/>
      <c r="F16" s="14"/>
      <c r="G16" s="14"/>
      <c r="H16" s="14"/>
      <c r="I16" s="14"/>
      <c r="J16" s="14"/>
      <c r="K16" s="14"/>
      <c r="L16" s="63"/>
      <c r="M16" s="63"/>
    </row>
    <row r="17" spans="1:13" ht="34.5" customHeight="1">
      <c r="A17" s="13">
        <v>10</v>
      </c>
      <c r="B17" s="13"/>
      <c r="C17" s="13"/>
      <c r="D17" s="14"/>
      <c r="E17" s="14"/>
      <c r="F17" s="14"/>
      <c r="G17" s="14"/>
      <c r="H17" s="14"/>
      <c r="I17" s="14"/>
      <c r="J17" s="14"/>
      <c r="K17" s="14"/>
      <c r="L17" s="27"/>
      <c r="M17" s="27"/>
    </row>
    <row r="18" spans="1:13" ht="18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78"/>
      <c r="M18" s="78"/>
    </row>
    <row r="19" spans="1:13" ht="18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63"/>
      <c r="M19" s="63"/>
    </row>
    <row r="20" spans="1:13" ht="18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63"/>
      <c r="M20" s="63"/>
    </row>
    <row r="21" spans="1:13" ht="18.75">
      <c r="L21" s="63"/>
      <c r="M21" s="63"/>
    </row>
    <row r="22" spans="1:13" ht="18.75">
      <c r="L22" s="63"/>
      <c r="M22" s="63"/>
    </row>
    <row r="23" spans="1:13" ht="18.75">
      <c r="L23" s="63"/>
      <c r="M23" s="63"/>
    </row>
    <row r="24" spans="1:13" ht="18.75">
      <c r="L24" s="63"/>
      <c r="M24" s="63"/>
    </row>
    <row r="25" spans="1:13">
      <c r="L25" s="27"/>
      <c r="M25" s="27"/>
    </row>
    <row r="26" spans="1:13" ht="18.75">
      <c r="L26" s="63"/>
      <c r="M26" s="63"/>
    </row>
    <row r="27" spans="1:13" ht="18.75">
      <c r="L27" s="63"/>
      <c r="M27" s="63"/>
    </row>
    <row r="28" spans="1:13" ht="18.75">
      <c r="L28" s="63"/>
      <c r="M28" s="63"/>
    </row>
    <row r="29" spans="1:13" ht="18.75">
      <c r="L29" s="63"/>
      <c r="M29" s="63"/>
    </row>
    <row r="30" spans="1:13" ht="18.75">
      <c r="L30" s="63"/>
      <c r="M30" s="63"/>
    </row>
    <row r="31" spans="1:13" ht="18.75">
      <c r="L31" s="63"/>
      <c r="M31" s="63"/>
    </row>
    <row r="32" spans="1:13" ht="18.75">
      <c r="L32" s="63"/>
      <c r="M32" s="63"/>
    </row>
    <row r="33" spans="12:13" ht="18.75">
      <c r="L33" s="63"/>
      <c r="M33" s="63"/>
    </row>
    <row r="34" spans="12:13" ht="18.75">
      <c r="L34" s="63"/>
      <c r="M34" s="63"/>
    </row>
    <row r="35" spans="12:13" ht="18.75">
      <c r="L35" s="63"/>
      <c r="M35" s="63"/>
    </row>
    <row r="36" spans="12:13" ht="18.75">
      <c r="L36" s="63"/>
      <c r="M36" s="63"/>
    </row>
    <row r="37" spans="12:13" ht="18.75">
      <c r="L37" s="63"/>
      <c r="M37" s="63"/>
    </row>
    <row r="38" spans="12:13" ht="18.75">
      <c r="L38" s="63"/>
      <c r="M38" s="63"/>
    </row>
    <row r="39" spans="12:13">
      <c r="L39" s="27"/>
      <c r="M39" s="27"/>
    </row>
    <row r="40" spans="12:13">
      <c r="L40" s="27"/>
      <c r="M40" s="27"/>
    </row>
    <row r="41" spans="12:13">
      <c r="L41" s="27"/>
      <c r="M41" s="27"/>
    </row>
    <row r="42" spans="12:13">
      <c r="L42" s="27"/>
      <c r="M42" s="27"/>
    </row>
    <row r="43" spans="12:13">
      <c r="L43" s="27"/>
      <c r="M43" s="27"/>
    </row>
    <row r="44" spans="12:13">
      <c r="L44" s="27"/>
      <c r="M44" s="27"/>
    </row>
    <row r="45" spans="12:13">
      <c r="L45" s="27"/>
      <c r="M45" s="27"/>
    </row>
    <row r="46" spans="12:13">
      <c r="L46" s="27"/>
      <c r="M46" s="27"/>
    </row>
    <row r="47" spans="12:13">
      <c r="L47" s="27"/>
      <c r="M47" s="27"/>
    </row>
    <row r="48" spans="12:13">
      <c r="L48" s="27"/>
      <c r="M48" s="27"/>
    </row>
    <row r="49" spans="12:13">
      <c r="L49" s="27"/>
      <c r="M49" s="27"/>
    </row>
    <row r="50" spans="12:13">
      <c r="L50" s="27"/>
      <c r="M50" s="27"/>
    </row>
    <row r="51" spans="12:13">
      <c r="L51" s="27"/>
      <c r="M51" s="27"/>
    </row>
    <row r="52" spans="12:13">
      <c r="L52" s="27"/>
      <c r="M52" s="27"/>
    </row>
    <row r="53" spans="12:13">
      <c r="L53" s="27"/>
      <c r="M53" s="27"/>
    </row>
    <row r="54" spans="12:13">
      <c r="L54" s="27"/>
      <c r="M54" s="27"/>
    </row>
    <row r="55" spans="12:13">
      <c r="L55" s="27"/>
      <c r="M55" s="27"/>
    </row>
    <row r="56" spans="12:13">
      <c r="L56" s="27"/>
      <c r="M56" s="27"/>
    </row>
    <row r="57" spans="12:13">
      <c r="L57" s="27"/>
      <c r="M57" s="27"/>
    </row>
    <row r="58" spans="12:13">
      <c r="L58" s="27"/>
      <c r="M58" s="27"/>
    </row>
    <row r="59" spans="12:13">
      <c r="L59" s="27"/>
      <c r="M59" s="27"/>
    </row>
    <row r="60" spans="12:13">
      <c r="L60" s="27"/>
      <c r="M60" s="27"/>
    </row>
    <row r="61" spans="12:13">
      <c r="L61" s="27"/>
      <c r="M61" s="27"/>
    </row>
    <row r="62" spans="12:13">
      <c r="L62" s="27"/>
      <c r="M62" s="27"/>
    </row>
    <row r="63" spans="12:13">
      <c r="L63" s="27"/>
      <c r="M63" s="27"/>
    </row>
    <row r="64" spans="12:13">
      <c r="L64" s="27"/>
      <c r="M64" s="27"/>
    </row>
    <row r="65" spans="12:13">
      <c r="L65" s="27"/>
      <c r="M65" s="27"/>
    </row>
    <row r="66" spans="12:13">
      <c r="L66" s="27"/>
      <c r="M66" s="27"/>
    </row>
    <row r="67" spans="12:13">
      <c r="L67" s="27"/>
      <c r="M67" s="27"/>
    </row>
    <row r="68" spans="12:13">
      <c r="L68" s="27"/>
      <c r="M68" s="27"/>
    </row>
    <row r="69" spans="12:13">
      <c r="L69" s="27"/>
      <c r="M69" s="27"/>
    </row>
    <row r="70" spans="12:13">
      <c r="L70" s="27"/>
      <c r="M70" s="27"/>
    </row>
    <row r="71" spans="12:13">
      <c r="L71" s="27"/>
      <c r="M71" s="27"/>
    </row>
    <row r="72" spans="12:13">
      <c r="L72" s="27"/>
      <c r="M72" s="27"/>
    </row>
    <row r="73" spans="12:13">
      <c r="L73" s="27"/>
      <c r="M73" s="27"/>
    </row>
    <row r="74" spans="12:13">
      <c r="L74" s="27"/>
      <c r="M74" s="27"/>
    </row>
    <row r="75" spans="12:13">
      <c r="L75" s="27"/>
      <c r="M75" s="27"/>
    </row>
    <row r="76" spans="12:13">
      <c r="L76" s="27"/>
      <c r="M76" s="27"/>
    </row>
    <row r="77" spans="12:13">
      <c r="L77" s="27"/>
      <c r="M77" s="27"/>
    </row>
    <row r="78" spans="12:13">
      <c r="L78" s="27"/>
      <c r="M78" s="27"/>
    </row>
    <row r="79" spans="12:13">
      <c r="L79" s="27"/>
      <c r="M79" s="27"/>
    </row>
    <row r="80" spans="12:13">
      <c r="L80" s="27"/>
      <c r="M80" s="27"/>
    </row>
    <row r="81" spans="12:13">
      <c r="L81" s="27"/>
      <c r="M81" s="27"/>
    </row>
    <row r="82" spans="12:13">
      <c r="L82" s="27"/>
      <c r="M82" s="27"/>
    </row>
    <row r="83" spans="12:13">
      <c r="L83" s="27"/>
      <c r="M83" s="27"/>
    </row>
    <row r="84" spans="12:13">
      <c r="L84" s="27"/>
      <c r="M84" s="27"/>
    </row>
    <row r="85" spans="12:13">
      <c r="L85" s="27"/>
      <c r="M85" s="27"/>
    </row>
    <row r="86" spans="12:13">
      <c r="L86" s="27"/>
      <c r="M86" s="27"/>
    </row>
    <row r="87" spans="12:13">
      <c r="L87" s="27"/>
      <c r="M87" s="27"/>
    </row>
    <row r="88" spans="12:13">
      <c r="L88" s="27"/>
      <c r="M88" s="27"/>
    </row>
    <row r="89" spans="12:13">
      <c r="L89" s="27"/>
      <c r="M89" s="27"/>
    </row>
    <row r="90" spans="12:13">
      <c r="L90" s="27"/>
      <c r="M90" s="27"/>
    </row>
    <row r="91" spans="12:13">
      <c r="L91" s="27"/>
      <c r="M91" s="27"/>
    </row>
    <row r="92" spans="12:13">
      <c r="L92" s="27"/>
      <c r="M92" s="27"/>
    </row>
    <row r="93" spans="12:13">
      <c r="L93" s="27"/>
      <c r="M93" s="27"/>
    </row>
    <row r="94" spans="12:13">
      <c r="L94" s="27"/>
      <c r="M94" s="27"/>
    </row>
    <row r="95" spans="12:13">
      <c r="L95" s="27"/>
      <c r="M95" s="27"/>
    </row>
    <row r="96" spans="12:13">
      <c r="L96" s="27"/>
      <c r="M96" s="27"/>
    </row>
    <row r="97" spans="12:13">
      <c r="L97" s="27"/>
      <c r="M97" s="27"/>
    </row>
    <row r="98" spans="12:13">
      <c r="L98" s="27"/>
      <c r="M98" s="27"/>
    </row>
    <row r="99" spans="12:13">
      <c r="L99" s="27"/>
      <c r="M99" s="27"/>
    </row>
    <row r="100" spans="12:13">
      <c r="L100" s="27"/>
      <c r="M100" s="27"/>
    </row>
    <row r="101" spans="12:13">
      <c r="L101" s="27"/>
      <c r="M101" s="27"/>
    </row>
    <row r="102" spans="12:13">
      <c r="L102" s="27"/>
      <c r="M102" s="27"/>
    </row>
    <row r="103" spans="12:13">
      <c r="L103" s="27"/>
      <c r="M103" s="27"/>
    </row>
    <row r="104" spans="12:13">
      <c r="L104" s="27"/>
      <c r="M104" s="27"/>
    </row>
    <row r="105" spans="12:13">
      <c r="L105" s="27"/>
      <c r="M105" s="27"/>
    </row>
    <row r="106" spans="12:13">
      <c r="L106" s="27"/>
      <c r="M106" s="27"/>
    </row>
    <row r="107" spans="12:13">
      <c r="L107" s="27"/>
      <c r="M107" s="27"/>
    </row>
    <row r="108" spans="12:13">
      <c r="L108" s="27"/>
      <c r="M108" s="27"/>
    </row>
    <row r="109" spans="12:13">
      <c r="L109" s="27"/>
      <c r="M109" s="27"/>
    </row>
    <row r="110" spans="12:13">
      <c r="L110" s="27"/>
      <c r="M110" s="27"/>
    </row>
    <row r="111" spans="12:13">
      <c r="L111" s="27"/>
      <c r="M111" s="27"/>
    </row>
    <row r="112" spans="12:13">
      <c r="L112" s="27"/>
      <c r="M112" s="27"/>
    </row>
    <row r="113" spans="12:13">
      <c r="L113" s="27"/>
      <c r="M113" s="27"/>
    </row>
    <row r="114" spans="12:13">
      <c r="L114" s="27"/>
      <c r="M114" s="27"/>
    </row>
    <row r="115" spans="12:13">
      <c r="L115" s="27"/>
      <c r="M115" s="27"/>
    </row>
    <row r="116" spans="12:13">
      <c r="L116" s="27"/>
      <c r="M116" s="27"/>
    </row>
    <row r="117" spans="12:13">
      <c r="L117" s="27"/>
      <c r="M117" s="27"/>
    </row>
    <row r="118" spans="12:13">
      <c r="L118" s="27"/>
      <c r="M118" s="27"/>
    </row>
    <row r="119" spans="12:13">
      <c r="L119" s="27"/>
      <c r="M119" s="27"/>
    </row>
    <row r="120" spans="12:13">
      <c r="L120" s="27"/>
      <c r="M120" s="27"/>
    </row>
    <row r="121" spans="12:13">
      <c r="L121" s="27"/>
      <c r="M121" s="27"/>
    </row>
    <row r="122" spans="12:13">
      <c r="L122" s="27"/>
      <c r="M122" s="27"/>
    </row>
    <row r="123" spans="12:13">
      <c r="L123" s="27"/>
      <c r="M123" s="27"/>
    </row>
    <row r="124" spans="12:13">
      <c r="L124" s="27"/>
      <c r="M124" s="27"/>
    </row>
    <row r="125" spans="12:13">
      <c r="L125" s="27"/>
      <c r="M125" s="27"/>
    </row>
    <row r="126" spans="12:13">
      <c r="L126" s="27"/>
      <c r="M126" s="27"/>
    </row>
    <row r="127" spans="12:13">
      <c r="L127" s="27"/>
      <c r="M127" s="27"/>
    </row>
    <row r="128" spans="12:13">
      <c r="L128" s="27"/>
      <c r="M128" s="27"/>
    </row>
    <row r="129" spans="12:13">
      <c r="L129" s="27"/>
      <c r="M129" s="27"/>
    </row>
    <row r="130" spans="12:13">
      <c r="L130" s="27"/>
      <c r="M130" s="27"/>
    </row>
  </sheetData>
  <mergeCells count="12">
    <mergeCell ref="L6:M6"/>
    <mergeCell ref="I6:K6"/>
    <mergeCell ref="A2:F2"/>
    <mergeCell ref="A4:H4"/>
    <mergeCell ref="A6:A7"/>
    <mergeCell ref="B6:B7"/>
    <mergeCell ref="C6:C7"/>
    <mergeCell ref="D6:D7"/>
    <mergeCell ref="E6:E7"/>
    <mergeCell ref="F6:F7"/>
    <mergeCell ref="G6:G7"/>
    <mergeCell ref="H6:H7"/>
  </mergeCells>
  <printOptions horizontalCentered="1"/>
  <pageMargins left="0.17" right="0.17" top="1.18" bottom="0.59" header="0.51" footer="0.31496062992126"/>
  <pageSetup scale="65" orientation="landscape" r:id="rId1"/>
  <headerFooter>
    <oddHeader>&amp;L&amp;"Nyala,Negrita"&amp;12&amp;K06-008      MINISTERIO DE INTERIOR Y POLICIA&amp;"Nyala,Normal" &amp;C&amp;"-,Negrita"&amp;12&amp;K06-004
&amp;"Nyala,Negrita"&amp;13&amp;K03-032INFORME MENSUAL 
INFORMACION ESTADISTICA  &amp;R&amp;"Nyala,Negrita"&amp;12&amp;KC00000AÑO 2020</oddHeader>
    <oddFooter>&amp;C&amp;"-,Negrita"Dirección de Planificación y Desarrollo / Departamento de Estadísticas 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</sheetPr>
  <dimension ref="A1:Q130"/>
  <sheetViews>
    <sheetView topLeftCell="A4" zoomScaleNormal="100" zoomScalePageLayoutView="70" workbookViewId="0">
      <selection activeCell="A15" sqref="A15"/>
    </sheetView>
  </sheetViews>
  <sheetFormatPr baseColWidth="10" defaultRowHeight="15"/>
  <cols>
    <col min="1" max="1" width="4.5703125" customWidth="1"/>
    <col min="2" max="2" width="11.7109375" customWidth="1"/>
    <col min="3" max="3" width="12.28515625" customWidth="1"/>
    <col min="4" max="4" width="25" customWidth="1"/>
    <col min="5" max="5" width="9.42578125" customWidth="1"/>
    <col min="6" max="6" width="9.140625" customWidth="1"/>
    <col min="7" max="7" width="12.140625" customWidth="1"/>
    <col min="8" max="8" width="15.28515625" customWidth="1"/>
    <col min="9" max="10" width="14.85546875" customWidth="1"/>
    <col min="11" max="11" width="19.42578125" customWidth="1"/>
    <col min="12" max="12" width="14.28515625" customWidth="1"/>
    <col min="13" max="14" width="12.42578125" customWidth="1"/>
    <col min="15" max="15" width="12.7109375" customWidth="1"/>
    <col min="16" max="17" width="37.5703125" customWidth="1"/>
  </cols>
  <sheetData>
    <row r="1" spans="1:17" ht="14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7" ht="18">
      <c r="A2" s="172" t="s">
        <v>31</v>
      </c>
      <c r="B2" s="172"/>
      <c r="C2" s="172"/>
      <c r="D2" s="172"/>
      <c r="E2" s="172"/>
      <c r="F2" s="172"/>
      <c r="G2" s="5"/>
      <c r="H2" s="5"/>
      <c r="I2" s="5"/>
      <c r="J2" s="5"/>
      <c r="K2" s="5"/>
      <c r="L2" s="7"/>
      <c r="M2" s="8"/>
      <c r="N2" s="8"/>
      <c r="O2" s="8"/>
    </row>
    <row r="3" spans="1:17" ht="6" customHeight="1">
      <c r="A3" s="2"/>
      <c r="B3" s="3"/>
      <c r="C3" s="3"/>
      <c r="D3" s="3"/>
      <c r="E3" s="3"/>
      <c r="F3" s="3"/>
      <c r="G3" s="3"/>
      <c r="H3" s="6"/>
      <c r="I3" s="6"/>
      <c r="J3" s="6"/>
      <c r="K3" s="6"/>
      <c r="L3" s="6"/>
      <c r="M3" s="3"/>
      <c r="N3" s="3"/>
      <c r="O3" s="3"/>
    </row>
    <row r="4" spans="1:17" ht="19.5" customHeight="1">
      <c r="A4" s="173" t="s">
        <v>46</v>
      </c>
      <c r="B4" s="173"/>
      <c r="C4" s="173"/>
      <c r="D4" s="173"/>
      <c r="E4" s="173"/>
      <c r="F4" s="173"/>
      <c r="G4" s="9"/>
      <c r="H4" s="10"/>
      <c r="I4" s="10"/>
      <c r="J4" s="10"/>
      <c r="K4" s="10"/>
      <c r="L4" s="10"/>
      <c r="M4" s="10"/>
      <c r="N4" s="10"/>
      <c r="O4" s="10"/>
    </row>
    <row r="5" spans="1:17" ht="15.75">
      <c r="A5" s="4"/>
      <c r="B5" s="4"/>
      <c r="C5" s="4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7" ht="37.5" customHeight="1">
      <c r="A6" s="174" t="s">
        <v>0</v>
      </c>
      <c r="B6" s="165" t="s">
        <v>13</v>
      </c>
      <c r="C6" s="165" t="s">
        <v>12</v>
      </c>
      <c r="D6" s="165" t="s">
        <v>4</v>
      </c>
      <c r="E6" s="165" t="s">
        <v>6</v>
      </c>
      <c r="F6" s="165" t="s">
        <v>7</v>
      </c>
      <c r="G6" s="165" t="s">
        <v>14</v>
      </c>
      <c r="H6" s="165" t="s">
        <v>5</v>
      </c>
      <c r="I6" s="165" t="s">
        <v>9</v>
      </c>
      <c r="J6" s="165" t="s">
        <v>15</v>
      </c>
      <c r="K6" s="165" t="s">
        <v>16</v>
      </c>
      <c r="L6" s="165" t="s">
        <v>10</v>
      </c>
      <c r="M6" s="167" t="s">
        <v>8</v>
      </c>
      <c r="N6" s="168"/>
      <c r="O6" s="169"/>
      <c r="P6" s="163" t="s">
        <v>47</v>
      </c>
      <c r="Q6" s="164"/>
    </row>
    <row r="7" spans="1:17" ht="30" customHeight="1">
      <c r="A7" s="175"/>
      <c r="B7" s="175"/>
      <c r="C7" s="175"/>
      <c r="D7" s="175"/>
      <c r="E7" s="166"/>
      <c r="F7" s="166"/>
      <c r="G7" s="166"/>
      <c r="H7" s="166"/>
      <c r="I7" s="166"/>
      <c r="J7" s="166"/>
      <c r="K7" s="166"/>
      <c r="L7" s="166"/>
      <c r="M7" s="11" t="s">
        <v>1</v>
      </c>
      <c r="N7" s="11" t="s">
        <v>2</v>
      </c>
      <c r="O7" s="12" t="s">
        <v>3</v>
      </c>
      <c r="P7" s="76" t="s">
        <v>48</v>
      </c>
      <c r="Q7" s="77" t="s">
        <v>49</v>
      </c>
    </row>
    <row r="8" spans="1:17" ht="34.5" customHeight="1">
      <c r="A8" s="13">
        <v>1</v>
      </c>
      <c r="B8" s="13"/>
      <c r="C8" s="13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27"/>
      <c r="Q8" s="27"/>
    </row>
    <row r="9" spans="1:17" ht="34.5" customHeight="1">
      <c r="A9" s="13">
        <v>2</v>
      </c>
      <c r="B9" s="13"/>
      <c r="C9" s="13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27"/>
      <c r="Q9" s="27"/>
    </row>
    <row r="10" spans="1:17" ht="34.5" customHeight="1">
      <c r="A10" s="13">
        <v>3</v>
      </c>
      <c r="B10" s="13"/>
      <c r="C10" s="13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27"/>
      <c r="Q10" s="27"/>
    </row>
    <row r="11" spans="1:17" ht="34.5" customHeight="1">
      <c r="A11" s="13">
        <v>4</v>
      </c>
      <c r="B11" s="13"/>
      <c r="C11" s="13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27"/>
      <c r="Q11" s="27"/>
    </row>
    <row r="12" spans="1:17" ht="34.5" customHeight="1">
      <c r="A12" s="13">
        <v>5</v>
      </c>
      <c r="B12" s="13"/>
      <c r="C12" s="13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27"/>
      <c r="Q12" s="27"/>
    </row>
    <row r="13" spans="1:17" ht="34.5" customHeight="1">
      <c r="A13" s="13">
        <v>6</v>
      </c>
      <c r="B13" s="13"/>
      <c r="C13" s="13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27"/>
      <c r="Q13" s="27"/>
    </row>
    <row r="14" spans="1:17" ht="34.5" customHeight="1">
      <c r="A14" s="13">
        <v>7</v>
      </c>
      <c r="B14" s="13"/>
      <c r="C14" s="13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27"/>
      <c r="Q14" s="27"/>
    </row>
    <row r="15" spans="1:17" ht="34.5" customHeight="1">
      <c r="A15" s="13">
        <v>8</v>
      </c>
      <c r="B15" s="13"/>
      <c r="C15" s="13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27"/>
      <c r="Q15" s="27"/>
    </row>
    <row r="16" spans="1:17" ht="34.5" customHeight="1">
      <c r="A16" s="13">
        <v>9</v>
      </c>
      <c r="B16" s="13"/>
      <c r="C16" s="13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63"/>
      <c r="Q16" s="63"/>
    </row>
    <row r="17" spans="1:17" ht="34.5" customHeight="1">
      <c r="A17" s="13">
        <v>10</v>
      </c>
      <c r="B17" s="13"/>
      <c r="C17" s="13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27"/>
      <c r="Q17" s="27"/>
    </row>
    <row r="18" spans="1:17" ht="18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78"/>
      <c r="Q18" s="78"/>
    </row>
    <row r="19" spans="1:17" ht="18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63"/>
      <c r="Q19" s="63"/>
    </row>
    <row r="20" spans="1:17" ht="18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63"/>
      <c r="Q20" s="63"/>
    </row>
    <row r="21" spans="1:17" ht="18.75">
      <c r="P21" s="63"/>
      <c r="Q21" s="63"/>
    </row>
    <row r="22" spans="1:17" ht="18.75">
      <c r="P22" s="63"/>
      <c r="Q22" s="63"/>
    </row>
    <row r="23" spans="1:17" ht="18.75">
      <c r="P23" s="63"/>
      <c r="Q23" s="63"/>
    </row>
    <row r="24" spans="1:17" ht="18.75">
      <c r="P24" s="63"/>
      <c r="Q24" s="63"/>
    </row>
    <row r="25" spans="1:17">
      <c r="P25" s="27"/>
      <c r="Q25" s="27"/>
    </row>
    <row r="26" spans="1:17" ht="18.75">
      <c r="P26" s="63"/>
      <c r="Q26" s="63"/>
    </row>
    <row r="27" spans="1:17" ht="18.75">
      <c r="P27" s="63"/>
      <c r="Q27" s="63"/>
    </row>
    <row r="28" spans="1:17" ht="18.75">
      <c r="P28" s="63"/>
      <c r="Q28" s="63"/>
    </row>
    <row r="29" spans="1:17" ht="18.75">
      <c r="P29" s="63"/>
      <c r="Q29" s="63"/>
    </row>
    <row r="30" spans="1:17" ht="18.75">
      <c r="P30" s="63"/>
      <c r="Q30" s="63"/>
    </row>
    <row r="31" spans="1:17" ht="18.75">
      <c r="P31" s="63"/>
      <c r="Q31" s="63"/>
    </row>
    <row r="32" spans="1:17" ht="18.75">
      <c r="P32" s="63"/>
      <c r="Q32" s="63"/>
    </row>
    <row r="33" spans="16:17" ht="18.75">
      <c r="P33" s="63"/>
      <c r="Q33" s="63"/>
    </row>
    <row r="34" spans="16:17" ht="18.75">
      <c r="P34" s="63"/>
      <c r="Q34" s="63"/>
    </row>
    <row r="35" spans="16:17" ht="18.75">
      <c r="P35" s="63"/>
      <c r="Q35" s="63"/>
    </row>
    <row r="36" spans="16:17" ht="18.75">
      <c r="P36" s="63"/>
      <c r="Q36" s="63"/>
    </row>
    <row r="37" spans="16:17" ht="18.75">
      <c r="P37" s="63"/>
      <c r="Q37" s="63"/>
    </row>
    <row r="38" spans="16:17" ht="18.75">
      <c r="P38" s="63"/>
      <c r="Q38" s="63"/>
    </row>
    <row r="39" spans="16:17">
      <c r="P39" s="27"/>
      <c r="Q39" s="27"/>
    </row>
    <row r="40" spans="16:17">
      <c r="P40" s="27"/>
      <c r="Q40" s="27"/>
    </row>
    <row r="41" spans="16:17">
      <c r="P41" s="27"/>
      <c r="Q41" s="27"/>
    </row>
    <row r="42" spans="16:17">
      <c r="P42" s="27"/>
      <c r="Q42" s="27"/>
    </row>
    <row r="43" spans="16:17">
      <c r="P43" s="27"/>
      <c r="Q43" s="27"/>
    </row>
    <row r="44" spans="16:17">
      <c r="P44" s="27"/>
      <c r="Q44" s="27"/>
    </row>
    <row r="45" spans="16:17">
      <c r="P45" s="27"/>
      <c r="Q45" s="27"/>
    </row>
    <row r="46" spans="16:17">
      <c r="P46" s="27"/>
      <c r="Q46" s="27"/>
    </row>
    <row r="47" spans="16:17">
      <c r="P47" s="27"/>
      <c r="Q47" s="27"/>
    </row>
    <row r="48" spans="16:17">
      <c r="P48" s="27"/>
      <c r="Q48" s="27"/>
    </row>
    <row r="49" spans="16:17">
      <c r="P49" s="27"/>
      <c r="Q49" s="27"/>
    </row>
    <row r="50" spans="16:17">
      <c r="P50" s="27"/>
      <c r="Q50" s="27"/>
    </row>
    <row r="51" spans="16:17">
      <c r="P51" s="27"/>
      <c r="Q51" s="27"/>
    </row>
    <row r="52" spans="16:17">
      <c r="P52" s="27"/>
      <c r="Q52" s="27"/>
    </row>
    <row r="53" spans="16:17">
      <c r="P53" s="27"/>
      <c r="Q53" s="27"/>
    </row>
    <row r="54" spans="16:17">
      <c r="P54" s="27"/>
      <c r="Q54" s="27"/>
    </row>
    <row r="55" spans="16:17">
      <c r="P55" s="27"/>
      <c r="Q55" s="27"/>
    </row>
    <row r="56" spans="16:17">
      <c r="P56" s="27"/>
      <c r="Q56" s="27"/>
    </row>
    <row r="57" spans="16:17">
      <c r="P57" s="27"/>
      <c r="Q57" s="27"/>
    </row>
    <row r="58" spans="16:17">
      <c r="P58" s="27"/>
      <c r="Q58" s="27"/>
    </row>
    <row r="59" spans="16:17">
      <c r="P59" s="27"/>
      <c r="Q59" s="27"/>
    </row>
    <row r="60" spans="16:17">
      <c r="P60" s="27"/>
      <c r="Q60" s="27"/>
    </row>
    <row r="61" spans="16:17">
      <c r="P61" s="27"/>
      <c r="Q61" s="27"/>
    </row>
    <row r="62" spans="16:17">
      <c r="P62" s="27"/>
      <c r="Q62" s="27"/>
    </row>
    <row r="63" spans="16:17">
      <c r="P63" s="27"/>
      <c r="Q63" s="27"/>
    </row>
    <row r="64" spans="16:17">
      <c r="P64" s="27"/>
      <c r="Q64" s="27"/>
    </row>
    <row r="65" spans="16:17">
      <c r="P65" s="27"/>
      <c r="Q65" s="27"/>
    </row>
    <row r="66" spans="16:17">
      <c r="P66" s="27"/>
      <c r="Q66" s="27"/>
    </row>
    <row r="67" spans="16:17">
      <c r="P67" s="27"/>
      <c r="Q67" s="27"/>
    </row>
    <row r="68" spans="16:17">
      <c r="P68" s="27"/>
      <c r="Q68" s="27"/>
    </row>
    <row r="69" spans="16:17">
      <c r="P69" s="27"/>
      <c r="Q69" s="27"/>
    </row>
    <row r="70" spans="16:17">
      <c r="P70" s="27"/>
      <c r="Q70" s="27"/>
    </row>
    <row r="71" spans="16:17">
      <c r="P71" s="27"/>
      <c r="Q71" s="27"/>
    </row>
    <row r="72" spans="16:17">
      <c r="P72" s="27"/>
      <c r="Q72" s="27"/>
    </row>
    <row r="73" spans="16:17">
      <c r="P73" s="27"/>
      <c r="Q73" s="27"/>
    </row>
    <row r="74" spans="16:17">
      <c r="P74" s="27"/>
      <c r="Q74" s="27"/>
    </row>
    <row r="75" spans="16:17">
      <c r="P75" s="27"/>
      <c r="Q75" s="27"/>
    </row>
    <row r="76" spans="16:17">
      <c r="P76" s="27"/>
      <c r="Q76" s="27"/>
    </row>
    <row r="77" spans="16:17">
      <c r="P77" s="27"/>
      <c r="Q77" s="27"/>
    </row>
    <row r="78" spans="16:17">
      <c r="P78" s="27"/>
      <c r="Q78" s="27"/>
    </row>
    <row r="79" spans="16:17">
      <c r="P79" s="27"/>
      <c r="Q79" s="27"/>
    </row>
    <row r="80" spans="16:17">
      <c r="P80" s="27"/>
      <c r="Q80" s="27"/>
    </row>
    <row r="81" spans="16:17">
      <c r="P81" s="27"/>
      <c r="Q81" s="27"/>
    </row>
    <row r="82" spans="16:17">
      <c r="P82" s="27"/>
      <c r="Q82" s="27"/>
    </row>
    <row r="83" spans="16:17">
      <c r="P83" s="27"/>
      <c r="Q83" s="27"/>
    </row>
    <row r="84" spans="16:17">
      <c r="P84" s="27"/>
      <c r="Q84" s="27"/>
    </row>
    <row r="85" spans="16:17">
      <c r="P85" s="27"/>
      <c r="Q85" s="27"/>
    </row>
    <row r="86" spans="16:17">
      <c r="P86" s="27"/>
      <c r="Q86" s="27"/>
    </row>
    <row r="87" spans="16:17">
      <c r="P87" s="27"/>
      <c r="Q87" s="27"/>
    </row>
    <row r="88" spans="16:17">
      <c r="P88" s="27"/>
      <c r="Q88" s="27"/>
    </row>
    <row r="89" spans="16:17">
      <c r="P89" s="27"/>
      <c r="Q89" s="27"/>
    </row>
    <row r="90" spans="16:17">
      <c r="P90" s="27"/>
      <c r="Q90" s="27"/>
    </row>
    <row r="91" spans="16:17">
      <c r="P91" s="27"/>
      <c r="Q91" s="27"/>
    </row>
    <row r="92" spans="16:17">
      <c r="P92" s="27"/>
      <c r="Q92" s="27"/>
    </row>
    <row r="93" spans="16:17">
      <c r="P93" s="27"/>
      <c r="Q93" s="27"/>
    </row>
    <row r="94" spans="16:17">
      <c r="P94" s="27"/>
      <c r="Q94" s="27"/>
    </row>
    <row r="95" spans="16:17">
      <c r="P95" s="27"/>
      <c r="Q95" s="27"/>
    </row>
    <row r="96" spans="16:17">
      <c r="P96" s="27"/>
      <c r="Q96" s="27"/>
    </row>
    <row r="97" spans="16:17">
      <c r="P97" s="27"/>
      <c r="Q97" s="27"/>
    </row>
    <row r="98" spans="16:17">
      <c r="P98" s="27"/>
      <c r="Q98" s="27"/>
    </row>
    <row r="99" spans="16:17">
      <c r="P99" s="27"/>
      <c r="Q99" s="27"/>
    </row>
    <row r="100" spans="16:17">
      <c r="P100" s="27"/>
      <c r="Q100" s="27"/>
    </row>
    <row r="101" spans="16:17">
      <c r="P101" s="27"/>
      <c r="Q101" s="27"/>
    </row>
    <row r="102" spans="16:17">
      <c r="P102" s="27"/>
      <c r="Q102" s="27"/>
    </row>
    <row r="103" spans="16:17">
      <c r="P103" s="27"/>
      <c r="Q103" s="27"/>
    </row>
    <row r="104" spans="16:17">
      <c r="P104" s="27"/>
      <c r="Q104" s="27"/>
    </row>
    <row r="105" spans="16:17">
      <c r="P105" s="27"/>
      <c r="Q105" s="27"/>
    </row>
    <row r="106" spans="16:17">
      <c r="P106" s="27"/>
      <c r="Q106" s="27"/>
    </row>
    <row r="107" spans="16:17">
      <c r="P107" s="27"/>
      <c r="Q107" s="27"/>
    </row>
    <row r="108" spans="16:17">
      <c r="P108" s="27"/>
      <c r="Q108" s="27"/>
    </row>
    <row r="109" spans="16:17">
      <c r="P109" s="27"/>
      <c r="Q109" s="27"/>
    </row>
    <row r="110" spans="16:17">
      <c r="P110" s="27"/>
      <c r="Q110" s="27"/>
    </row>
    <row r="111" spans="16:17">
      <c r="P111" s="27"/>
      <c r="Q111" s="27"/>
    </row>
    <row r="112" spans="16:17">
      <c r="P112" s="27"/>
      <c r="Q112" s="27"/>
    </row>
    <row r="113" spans="16:17">
      <c r="P113" s="27"/>
      <c r="Q113" s="27"/>
    </row>
    <row r="114" spans="16:17">
      <c r="P114" s="27"/>
      <c r="Q114" s="27"/>
    </row>
    <row r="115" spans="16:17">
      <c r="P115" s="27"/>
      <c r="Q115" s="27"/>
    </row>
    <row r="116" spans="16:17">
      <c r="P116" s="27"/>
      <c r="Q116" s="27"/>
    </row>
    <row r="117" spans="16:17">
      <c r="P117" s="27"/>
      <c r="Q117" s="27"/>
    </row>
    <row r="118" spans="16:17">
      <c r="P118" s="27"/>
      <c r="Q118" s="27"/>
    </row>
    <row r="119" spans="16:17">
      <c r="P119" s="27"/>
      <c r="Q119" s="27"/>
    </row>
    <row r="120" spans="16:17">
      <c r="P120" s="27"/>
      <c r="Q120" s="27"/>
    </row>
    <row r="121" spans="16:17">
      <c r="P121" s="27"/>
      <c r="Q121" s="27"/>
    </row>
    <row r="122" spans="16:17">
      <c r="P122" s="27"/>
      <c r="Q122" s="27"/>
    </row>
    <row r="123" spans="16:17">
      <c r="P123" s="27"/>
      <c r="Q123" s="27"/>
    </row>
    <row r="124" spans="16:17">
      <c r="P124" s="27"/>
      <c r="Q124" s="27"/>
    </row>
    <row r="125" spans="16:17">
      <c r="P125" s="27"/>
      <c r="Q125" s="27"/>
    </row>
    <row r="126" spans="16:17">
      <c r="P126" s="27"/>
      <c r="Q126" s="27"/>
    </row>
    <row r="127" spans="16:17">
      <c r="P127" s="27"/>
      <c r="Q127" s="27"/>
    </row>
    <row r="128" spans="16:17">
      <c r="P128" s="27"/>
      <c r="Q128" s="27"/>
    </row>
    <row r="129" spans="16:17">
      <c r="P129" s="27"/>
      <c r="Q129" s="27"/>
    </row>
    <row r="130" spans="16:17">
      <c r="P130" s="27"/>
      <c r="Q130" s="27"/>
    </row>
  </sheetData>
  <mergeCells count="16">
    <mergeCell ref="P6:Q6"/>
    <mergeCell ref="A2:F2"/>
    <mergeCell ref="A4:F4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L6:L7"/>
    <mergeCell ref="M6:O6"/>
    <mergeCell ref="J6:J7"/>
    <mergeCell ref="K6:K7"/>
  </mergeCells>
  <printOptions horizontalCentered="1"/>
  <pageMargins left="0.17" right="0.17" top="1.18" bottom="0.59" header="0.51" footer="0.31496062992126"/>
  <pageSetup scale="65" orientation="landscape" r:id="rId1"/>
  <headerFooter>
    <oddHeader>&amp;L&amp;"Nyala,Negrita"&amp;12&amp;K06-008      MINISTERIO DE INTERIOR Y POLICIA&amp;"Nyala,Normal" &amp;C&amp;"-,Negrita"&amp;12&amp;K06-004
&amp;"Nyala,Negrita"&amp;13&amp;K03-032INFORME MENSUAL 
INFORMACION ESTADISTICA  &amp;R&amp;"Nyala,Negrita"&amp;12&amp;KC00000AÑO 2020</oddHeader>
    <oddFooter>&amp;C&amp;"-,Negrita"Dirección de Planificación y Desarrollo / Departamento de Estadísticas 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</vt:i4>
      </vt:variant>
    </vt:vector>
  </HeadingPairs>
  <TitlesOfParts>
    <vt:vector size="10" baseType="lpstr">
      <vt:lpstr>Inventario Actual</vt:lpstr>
      <vt:lpstr>Naturalizaciones Otorgadas</vt:lpstr>
      <vt:lpstr>Naturalizaciones Solicitudes</vt:lpstr>
      <vt:lpstr>Certif. Naturlz.</vt:lpstr>
      <vt:lpstr>No Nacionalidad</vt:lpstr>
      <vt:lpstr>Estatus Mig.</vt:lpstr>
      <vt:lpstr>Copia Acta Nac.</vt:lpstr>
      <vt:lpstr>Copia Acta Matrim</vt:lpstr>
      <vt:lpstr>Renuncia a Nacionalidad</vt:lpstr>
      <vt:lpstr>'Naturalizaciones Solicitudes'!Área_de_impresión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mrodriguez</dc:creator>
  <cp:lastModifiedBy>Cristian Frutuoso</cp:lastModifiedBy>
  <cp:lastPrinted>2023-12-07T13:59:54Z</cp:lastPrinted>
  <dcterms:created xsi:type="dcterms:W3CDTF">2015-08-21T12:23:23Z</dcterms:created>
  <dcterms:modified xsi:type="dcterms:W3CDTF">2024-01-11T13:35:21Z</dcterms:modified>
</cp:coreProperties>
</file>